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autoCompressPictures="0" defaultThemeVersion="124226"/>
  <mc:AlternateContent xmlns:mc="http://schemas.openxmlformats.org/markup-compatibility/2006">
    <mc:Choice Requires="x15">
      <x15ac:absPath xmlns:x15ac="http://schemas.microsoft.com/office/spreadsheetml/2010/11/ac" url="C:\Users\gabrielacrs\Downloads\"/>
    </mc:Choice>
  </mc:AlternateContent>
  <xr:revisionPtr revIDLastSave="0" documentId="13_ncr:1_{E6E89595-89F3-4F3F-955D-46C2BC7B4069}" xr6:coauthVersionLast="47" xr6:coauthVersionMax="47" xr10:uidLastSave="{00000000-0000-0000-0000-000000000000}"/>
  <bookViews>
    <workbookView xWindow="-28920" yWindow="-120" windowWidth="29040" windowHeight="15720" firstSheet="7" activeTab="3" xr2:uid="{00000000-000D-0000-FFFF-FFFF00000000}"/>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Pg9" sheetId="34" r:id="rId10"/>
    <sheet name="Pg10" sheetId="35" r:id="rId11"/>
    <sheet name="Resumo" sheetId="20" r:id="rId12"/>
    <sheet name="Níveis" sheetId="24" state="hidden" r:id="rId13"/>
    <sheet name="Níveis por Tipologia" sheetId="18" state="hidden" r:id="rId14"/>
    <sheet name="Variáveis" sheetId="33" state="hidden" r:id="rId15"/>
  </sheets>
  <definedNames>
    <definedName name="_xlnm.Print_Area" localSheetId="0">Inicial!$B$2:$S$56</definedName>
    <definedName name="_xlnm.Print_Area" localSheetId="1">'Pg1'!$B$2:$T$74</definedName>
    <definedName name="_xlnm.Print_Area" localSheetId="10">'Pg10'!$B$2:$T$87</definedName>
    <definedName name="_xlnm.Print_Area" localSheetId="2">'Pg2'!$B$2:$T$73</definedName>
    <definedName name="_xlnm.Print_Area" localSheetId="3">'Pg3'!$B$2:$T$74</definedName>
    <definedName name="_xlnm.Print_Area" localSheetId="4">'Pg4'!$B$2:$T$70</definedName>
    <definedName name="_xlnm.Print_Area" localSheetId="5">'Pg5'!$B$2:$T$73</definedName>
    <definedName name="_xlnm.Print_Area" localSheetId="6">'Pg6'!$B$2:$T$76</definedName>
    <definedName name="_xlnm.Print_Area" localSheetId="7">'Pg7'!$B$2:$T$73</definedName>
    <definedName name="_xlnm.Print_Area" localSheetId="8">'Pg8'!$B$2:$T$70</definedName>
    <definedName name="_xlnm.Print_Area" localSheetId="9">'Pg9'!$B$2:$T$69</definedName>
    <definedName name="_xlnm.Print_Area" localSheetId="11">Resumo!$B$2:$W$65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23" l="1"/>
  <c r="C16" i="26"/>
  <c r="G19" i="8" l="1"/>
  <c r="Q19" i="8" l="1"/>
  <c r="C15" i="34" l="1"/>
  <c r="O59" i="20" l="1"/>
  <c r="O58" i="20"/>
  <c r="O47" i="20"/>
  <c r="O46" i="20"/>
  <c r="O45" i="20"/>
  <c r="O44" i="20"/>
  <c r="O43" i="20"/>
  <c r="O42" i="20"/>
  <c r="O41" i="20"/>
  <c r="O33" i="20"/>
  <c r="O32" i="20"/>
  <c r="O31" i="20"/>
  <c r="O30" i="20"/>
  <c r="O29" i="20"/>
  <c r="O20" i="20"/>
  <c r="O18" i="20"/>
  <c r="O17" i="20"/>
  <c r="O14" i="20"/>
  <c r="C34" i="28" l="1"/>
  <c r="C16" i="28"/>
  <c r="Q21" i="8" l="1"/>
  <c r="K21" i="8" l="1"/>
  <c r="Y17" i="20" s="1"/>
  <c r="R17" i="20" s="1"/>
  <c r="Y47" i="20" l="1"/>
  <c r="R47" i="20" s="1"/>
  <c r="Y46" i="20"/>
  <c r="R46" i="20" s="1"/>
  <c r="Y31" i="20"/>
  <c r="R31" i="20" s="1"/>
  <c r="Y33" i="20"/>
  <c r="R33" i="20" s="1"/>
  <c r="C75" i="35" l="1"/>
  <c r="C55" i="35"/>
  <c r="C35" i="35"/>
  <c r="C16" i="35"/>
  <c r="C57" i="34"/>
  <c r="C37" i="34"/>
  <c r="C57" i="32"/>
  <c r="C37" i="32"/>
  <c r="C17" i="32"/>
  <c r="C60" i="31"/>
  <c r="C38" i="31"/>
  <c r="C17" i="31"/>
  <c r="C63" i="30"/>
  <c r="C41" i="30"/>
  <c r="C17" i="30"/>
  <c r="C60" i="29"/>
  <c r="C41" i="29"/>
  <c r="C18" i="29"/>
  <c r="C57" i="28"/>
  <c r="C61" i="27"/>
  <c r="C41" i="27"/>
  <c r="C18" i="27"/>
  <c r="C60" i="26"/>
  <c r="C40" i="26"/>
  <c r="O57" i="20" l="1"/>
  <c r="O56" i="20"/>
  <c r="O55" i="20"/>
  <c r="O54" i="20" l="1"/>
  <c r="O53" i="20"/>
  <c r="O40" i="20"/>
  <c r="O34" i="20"/>
  <c r="O28" i="20"/>
  <c r="O22" i="20"/>
  <c r="O21" i="20"/>
  <c r="O19" i="20"/>
  <c r="O15" i="20"/>
  <c r="R6" i="35" l="1"/>
  <c r="R6" i="34"/>
  <c r="R6" i="32"/>
  <c r="R6" i="31"/>
  <c r="R6" i="30"/>
  <c r="R6" i="29"/>
  <c r="R6" i="28"/>
  <c r="R6" i="27"/>
  <c r="R6" i="26"/>
  <c r="C18" i="23" l="1"/>
  <c r="Y41" i="20" l="1"/>
  <c r="R41" i="20" s="1"/>
  <c r="Y40" i="20"/>
  <c r="R40" i="20" s="1"/>
  <c r="U6" i="20"/>
  <c r="R6" i="23"/>
  <c r="Y15" i="20"/>
  <c r="R15" i="20" s="1"/>
  <c r="Y16" i="20"/>
  <c r="Y18" i="20"/>
  <c r="R18" i="20" s="1"/>
  <c r="Y19" i="20"/>
  <c r="R19" i="20" s="1"/>
  <c r="Y20" i="20"/>
  <c r="R20" i="20" s="1"/>
  <c r="Y21" i="20"/>
  <c r="R21" i="20" s="1"/>
  <c r="Y22" i="20"/>
  <c r="R22" i="20" s="1"/>
  <c r="Y28" i="20"/>
  <c r="R28" i="20" s="1"/>
  <c r="Y29" i="20"/>
  <c r="R29" i="20" s="1"/>
  <c r="Y30" i="20"/>
  <c r="R30" i="20" s="1"/>
  <c r="Y32" i="20"/>
  <c r="R32" i="20" s="1"/>
  <c r="Y34" i="20"/>
  <c r="R34" i="20" s="1"/>
  <c r="Y42" i="20"/>
  <c r="R42" i="20" s="1"/>
  <c r="Y43" i="20"/>
  <c r="R43" i="20" s="1"/>
  <c r="Y44" i="20"/>
  <c r="R44" i="20" s="1"/>
  <c r="Y45" i="20"/>
  <c r="R45" i="20" s="1"/>
  <c r="Y53" i="20"/>
  <c r="R53" i="20" s="1"/>
  <c r="Y54" i="20"/>
  <c r="R54" i="20" s="1"/>
  <c r="Y55" i="20"/>
  <c r="R55" i="20" s="1"/>
  <c r="Y56" i="20"/>
  <c r="R56" i="20" s="1"/>
  <c r="Y57" i="20"/>
  <c r="R57" i="20" s="1"/>
  <c r="Y58" i="20"/>
  <c r="R58" i="20" s="1"/>
  <c r="Y59" i="20"/>
  <c r="R59" i="20" s="1"/>
  <c r="Y14" i="20"/>
  <c r="R14" i="20" s="1"/>
  <c r="O16" i="20"/>
  <c r="N64" i="20"/>
  <c r="N63" i="20"/>
  <c r="C64" i="20"/>
  <c r="C63" i="20"/>
  <c r="C39" i="23"/>
  <c r="R1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G11" authorId="0" shapeId="0" xr:uid="{00000000-0006-0000-0000-000001000000}">
      <text>
        <r>
          <rPr>
            <sz val="9"/>
            <color indexed="81"/>
            <rFont val="Tahoma"/>
            <family val="2"/>
          </rPr>
          <t>Informar o nome completo da Entidade Estadual</t>
        </r>
      </text>
    </comment>
    <comment ref="G13" authorId="0" shapeId="0" xr:uid="{00000000-0006-0000-0000-000002000000}">
      <text>
        <r>
          <rPr>
            <sz val="9"/>
            <color indexed="81"/>
            <rFont val="Tahoma"/>
            <family val="2"/>
          </rPr>
          <t>Informar o nome completo do representante legal da Entidade Estadual</t>
        </r>
      </text>
    </comment>
    <comment ref="G15" authorId="0" shapeId="0" xr:uid="{00000000-0006-0000-0000-000003000000}">
      <text>
        <r>
          <rPr>
            <sz val="9"/>
            <color indexed="81"/>
            <rFont val="Tahoma"/>
            <family val="2"/>
          </rPr>
          <t>Informar o nome completo do Conselho Estadual</t>
        </r>
      </text>
    </comment>
    <comment ref="G17" authorId="0" shapeId="0" xr:uid="{00000000-0006-0000-0000-000004000000}">
      <text>
        <r>
          <rPr>
            <sz val="9"/>
            <color indexed="81"/>
            <rFont val="Tahoma"/>
            <family val="2"/>
          </rPr>
          <t>Informar o nome completo do representante legal do Conselho Estadual</t>
        </r>
      </text>
    </comment>
  </commentList>
</comments>
</file>

<file path=xl/sharedStrings.xml><?xml version="1.0" encoding="utf-8"?>
<sst xmlns="http://schemas.openxmlformats.org/spreadsheetml/2006/main" count="1632" uniqueCount="459">
  <si>
    <t>Formulário de Autoavaliação</t>
  </si>
  <si>
    <t>Avaliação das Metas de Gestão de Águas no âmbito do Sistema Estadual (Anexo IV)</t>
  </si>
  <si>
    <t>Programa de Consolidação do Pacto Nacional pela Gestão das Águas - PROGESTÃO / 2º ciclo</t>
  </si>
  <si>
    <t>1) Identificação</t>
  </si>
  <si>
    <t>Entidade Estadual:</t>
  </si>
  <si>
    <t xml:space="preserve">Secretaria de Meio Ambiente, Infraestrutura e Logística - SEMIL </t>
  </si>
  <si>
    <t>Representante Legal:</t>
  </si>
  <si>
    <t>Natália Resende Andrade Ávila</t>
  </si>
  <si>
    <t>Conselho Estadual:</t>
  </si>
  <si>
    <t>Conselho Estadual de Recursos Hídricos - CRH</t>
  </si>
  <si>
    <t>Decreto Estadual:</t>
  </si>
  <si>
    <t>UF:</t>
  </si>
  <si>
    <t>SP</t>
  </si>
  <si>
    <t>Contrato:</t>
  </si>
  <si>
    <t>Período de Avaliação:</t>
  </si>
  <si>
    <t>2) Informações Gerais</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</si>
  <si>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</si>
  <si>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O formulário de autoavaliação deverá ser submetido à aprovação pelo Conselho Estadual de Recursos Hídricos ou entidade que exercer função correspondente. Após aprovadas, todas as planilhas de avaliação (Pgs. 1 a 10) deverão ser rubricadas e a planilha final (Resumo) deverá ser assinada pelos representantes legais da Entidade Estadual e do Conselho Estadual de Recursos Hídricos ou pela entidade colegiada que exercer função correspondente.</t>
  </si>
  <si>
    <t>Após aprovação pelo Conselho Estadual, o Formulário devidamente assinado deverá ser encaminhado à ANA via e-protocolo ou por correio seguinte endereço:</t>
  </si>
  <si>
    <t>ANA - Agência Nacional de Águas
Setor Policial Sul, Área 5, Quadra 3, Blocos B, L e M
CEP: 70610-200, Brasília - DF</t>
  </si>
  <si>
    <t>3) Instruções para preenchimento</t>
  </si>
  <si>
    <t>O preenchimento das informações deverá ser realizado pela entidade responsável pela implementação do Programa, conforme designado pelo Decreto Estadual específico que trata da adesão voluntária do estado ao Pacto.</t>
  </si>
  <si>
    <t>O formulário de autoavaliação contém 12 planilhas, sendo uma destinada à identificação e instruções (Inicial), 8 planilhas reservadas à avaliação das variáveis de gestão que determinam o alcance das metas estabelecidas (Pgs. 1 a 8), e uma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</si>
  <si>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 inicialmente deverá ser selecionado o nível correspondente à situação da variável de gestão no período avaliado e, em seguida, apresentadas, no campo próprio, justificativas e outras informações para descrição objetiva da variável em questão (número máximo de caracteres limitado em 1020 ou 1500). </t>
  </si>
  <si>
    <t>A avaliação de variáveis não selecionadas não terá efeitos para fins de determinação do alcance das metas estabelecidas no Contrato PROGESTÃO.</t>
  </si>
  <si>
    <t>Avaliação das Metas de Gestão de Águas no âmbito do Sistema Estadual</t>
  </si>
  <si>
    <t>Programa de Consolidação do Pacto Nacional pela Gestão das Águas - PROGESTÃO/2º ciclo</t>
  </si>
  <si>
    <t>Variável 1.1. Organização Institucional</t>
  </si>
  <si>
    <t>A organização institucional é o arranjo por meio do qual o Estado exerce as funções de gerenciamento de recursos hídricos, podendo existir um órgão ou uma unidade de alguma Secretaria que responde pela coordenação e gestão ou um órgão gestor específico. É necessário que esta organização disponha de pessoal técnico e administrativo com competências suficientes a uma satisfatória gestão dos recursos hídricos, dotada da infraestrutura adequada para seu funcionamento.</t>
  </si>
  <si>
    <t xml:space="preserve">Autoavaliação: </t>
  </si>
  <si>
    <t>Justificativas/Esclarecimentos/Descrição da situação da variável avaliada:</t>
  </si>
  <si>
    <t>Em São Paulo, o Sistema Integrado de Gerenciamento de Recursos Hídricos (SIGRH) é coordenado pela Secretaria de Infraestrutura e Meio Ambiente - SIMA através da Coordenadoria de Recursos Hídricos - CRHi. A coordenadoria tem como missão planejar a aplicação dos instrumentos e a execução das ações relativas às diretrizes da Política Estadual de Recursos Hídricos, o que implica promover a articulação com os órgãos correlatos da União, dos estados vizinhos, dos municípios do Estado de São Paulo e da sociedade civil, em sintonia com o Plano Estadual de Recursos Hídricos (PERH). Para cumprir suas atribuições, os servidores da CRHi operam em colaboração, com o apoio e suporte de todas as instâncias e órgãos que participam do SIGRH, fazendo com que possíveis conflitos não se tornem expressivos a ponto de impedir o cumprimento de suas atribuições.</t>
  </si>
  <si>
    <t>Variável 1.2. Gestão de Processos</t>
  </si>
  <si>
    <t>A gestão de processos reflete o nível de institucionalização dos procedimentos internos do organismo gestor. Sua observância garante adequado nível de controles internos, identificação dos fluxos de trabalho e seus responsáveis, clareza da comunicação institucional e transparência acerca dos trâmites operacionais e estratégicos da organização.</t>
  </si>
  <si>
    <t>Os órgãos gestores no Estado de SP estão devidamente operantes e têm responsabilidades claras no tocante à gestão e acompanhamento das questões relativas à qualidade e quantidade das águas: 1) CETESB - criada em 1968 (Dec. nº 50.079) reestruturada a partir de agosto de 2009 (Lei 13.542) é o órgão responsável pela qualidade ambiental, pelo controle, fiscalização, monitoramento e licenciamento de atividades utilizadoras de recursos ambientais, com a preocupação fundamental de preservar e recuperar a qualidade das águas, do ar e do solo. 2) DAEE - criado através da Lei 1.350/1951, por meio do planejamento, implantação, operação e monitoramento da infraestrutura hídrica do Estado de São Paulo, responde pela quantidade e disponibilidade do recurso. 
Conforme Dec.64.132/19, cabe à CRHi que integra a estrutura da SIMA - apoiar a coordenação e a supervisão do SIGRH e a aplicação dos instrumentos da Política Estadual de Recursos Hídricos. Ao CORHI - Comitê Coordenador do Plano Estadual de Recursos Hídricos, órgão criado com o intuito de dar suporte ao CRH e aos CBHs, e que além dos órgãos gestores conta com a Secretaria de Infraestrutura e Meio Ambiente em sua composição, cabe, inclusive, promover a integração entre os componentes do SIGRH, a articulação com os demais sistemas do Estado em matéria correlata, com o setor privado, sociedade civil, SINGREH, Estados vizinhos e municípios do Estado de São Paulo.</t>
  </si>
  <si>
    <t>Variável 1.3. Arcabouço Legal</t>
  </si>
  <si>
    <t>O arcabouço legal é o conjunto de normas (Leis, Decretos, Portarias, Deliberações, Resoluções etc.) que regulamentam a ação do poder público para o gerenciamento dos recursos hídricos em âmbito estadual. Deve ser adequado à complexidade dos sistemas de gerenciamento dos recursos hídricos existentes. Assim, pressupõe-se que a regulamentação dos instrumentos necessários deve fazer frente aos desafios enfrentados pelo estado, em consonância com a tipologia de gestão adotada.</t>
  </si>
  <si>
    <t>O sistema paulista de gestão de recursos hídricos conta com conjunto de normas legais que embasam suas atividades e iniciativas, destacamos: Decreto 27.576/87 - Cria o CRH e o CORHI; Lei 6.134/88 - Dispõe sobre a preservação dos depósitos naturais de águas subterrâneas; Lei 7.663/91 - Instituiu a Política Estadual de Recursos Hídricos e o SIGRH; Decreto 32.954/91 – Aprova o Primeiro PERH; Deliberação CRH 02/93 - Aprova as Normas Gerais para a instituição e o funcionamento dos CBHs; Decreto nº 37.300/93 - Regulamenta o FEHIDRO; Lei nº 9.034/94 - Dispõe sobre o PERH - 1994 e 1995; Decreto 41258/96 - aprova o Regulamento da outorga de direitos de uso dos recursos hídricos; Lei nº 9866/97 - Diretrizes e normas para a proteção e recuperação de mananciais; Lei 10.020/98 - Autoriza o Poder Executivo a participar da constituição de Fundações Agências de Bacias Hidrográficas; Lei 12.183/05 - Dispõe
sobre a cobrança pela utilização dos recursos hídricos; Decretos de cobrança específicos das UGRHs; Decreto 48.896/04 - Regulamenta FEHIDRO; Deliberação CRH 119/10 - Altera Normas Gerais de Funcionamento das Câmaras Técnicas do CRH; Portaria DAEE nº 3.907/15 - Define critérios e procedimentos para a classificação, a implantação e a revisão periódica de segurança de barragens de acumulação de água; LEI Nº 16.337/16 - Dispõe
sobre o PERH – período 2016/2019; Del. CRH  nº 244/2020 que aprova o Plano de Ação e Programa de Investimentos 2020-2023; Del. CRH nº 245/2020 referenda programas quadrienais de investimento para aplicação dos recursos da cobrança pelo uso dos recursos hídricos para os anos 2020 a 2023; Portaria DAEE nº 1630/17 - Dispõe sobre procedimentos para obtenção de manifestação e outorga de direito de uso e de interferência em recursos hídricos; Portaria DAEE nº 1636/17 - Dispõe sobre condições administrativas para protocolo e tramitação de requerimentos de cadastros e de outorgas. Toda a legislação está disponível em www.sigrh.sp.gov.br e no site do daee www.daee.sp.gov.br/site/.</t>
  </si>
  <si>
    <t>Variável 1.4. Conselho Estadual de Recursos Hídricos</t>
  </si>
  <si>
    <t>Os conselhos estaduais de recursos hídricos são os órgãos colegiados superiores, com atribuições de caráter deliberativo ou consultivo, no âmbito dos respectivos sistemas de gerenciamento de recursos hídricos dos estados.</t>
  </si>
  <si>
    <t>Criado pelo Decreto nº 27.576/87 e adaptado pelo Decreto nº 64.636/19, o Conselho Estadual de Recursos Hídricos é composto por 33 conselheiros, sendo 11 de cada segmento (Estado, municípios, sociedade civil). Desde a sua criação, até 2022, foram aprovadas 276 deliberações e nove moções, em reuniões periódicas (geralmente duas por ano). Em 2022 a frequência média de participação no CRH foi de 71%. Entre as funções do CRH estão exercer funções normativas e deliberativas relativas à formulação, implantação e acompanhamento da Política Estadual de Recursos Hídricos; estabelecer diretrizes para formulação de programas anuais e plurianuais de aplicação de recursos do Fundo Estadual de Recursos Hídricos - FEHIDRO; decidir os conflitos entre os Comitês de Bacias Hidrográficas e estabelecer os limites condicionantes para fixação dos valores para cobrança pela utilização dos recursos hídricos.</t>
  </si>
  <si>
    <t>Variável 1.5. Comitês de Bacias e Outros Organismos Colegiados</t>
  </si>
  <si>
    <t>Os comitês de bacias hidrográficas são organismos colegiados do Sistema Nacional de Gerenciamento de Recursos Hídricos - SINGREH, compostos por representantes dos poderes públicos, dos usuários de água e da sociedade civil organizada que discutem, negociam e deliberam sobre a gestão local das águas, utilizando-se de instrumentos de gestão e estratégias de negociação, em favor da promoção dos usos múltiplos da água de maneira sustentável. A concepção dos comitês como entes de natureza política, integrantes do SINGREH na esfera da bacia hidrográfica, bem como o rol de competências legais, consultivas ou deliberativas, que orientam sua atuação, coadunam-se com os fundamentos da descentralização e da participação pública, preconizados pela Política Nacional de Recursos Hídricos.</t>
  </si>
  <si>
    <t>O Sistema de Gerenciamento de Recursos Hídricos do Estado de São Paulo conta com 21 Comitês de Bacias Hidrográficas (CBHs), constituídos de forma tripartite (Estado, Município e Sociedade Civil), mas com número total de integrantes variável, dependendo das características de cada bacia hidrográfica. Por meio da negociação e da busca do consenso, esses colegiados regionais consultivos e deliberativos aprovam a proposta da bacia hidrográfica para integrar o PERH e suas atualizações, a proposta de programas anuais e plurianuais de aplicação de recursos financeiros, estabelecem os critérios de cobrança, as ações para a recuperação ambiental das bacias e o uso equilibrado dos recursos hídricos, entre outras atividades como prioridades de uso, vazão de referência, entre outros itens. São eles: Serra da Mantiqueira, Paraíba do Sul, Litoral Norte, Pardo, Piracicaba, Capivari e Jundiaí, Alto Tietê, Baixada Santista, Sapucaí-Mirim/Grande, Mogi-Guaçu, Sorocaba e Médio Tietê, Ribeira do Iguape e Litoral Sul, Baixo Pardo/Grande, Tietê-Jacaré, Alto Paranapanema, Turvo/Grande, Tietê-Batalha, Médio Paranapanema, São José dos Dourados, Baixo Tietê, Aguapeí e Peixe e Pontal do Paranapanema. Os CBHs tiveram um cronograma de implantação e instalação distintos, a primeira instalação, seguindo os critérios da Lei nº 7.663/91, ocorreu em 1993 (CBH PCJ) e a última em 2001 (CBH  SM). Os CBHs se reunem, geralmentE, de 3 a 4 vezes ao ano.</t>
  </si>
  <si>
    <t>Variável 1.6. Agências de Água ou de Bacia ou Similares</t>
  </si>
  <si>
    <t>As agências de água ou de bacia ou entidades que exercem funções similares são entes integrantes do sistema estadual de gerenciamento de recursos hídricos, com funções de apoio técnico e administrativo aos respectivos comitês de bacias hidrográficas.</t>
  </si>
  <si>
    <r>
      <rPr>
        <sz val="10"/>
        <color rgb="FF000000"/>
        <rFont val="Calibri"/>
      </rPr>
      <t xml:space="preserve">Passados quase 35 anos de SIGRH, há três agências de bacias constituídas pelo Poder Executivo, nos moldes da Lei Estadual nº 10.020/1998, em atuação: 1)Fundação Agência das Bacias Hidrográficas dos Rios Piracicaba, Capivari e Jundiaí - FABH-PCJ; 2) Fundação Agência da Bacia Hidrográfica do Alto Tietê – FABHAT; 3) Fundação Agência da Bacia Hidrográfica do Rio Sorocaba e Médio Tietê. O </t>
    </r>
    <r>
      <rPr>
        <i/>
        <sz val="10"/>
        <color rgb="FF000000"/>
        <rFont val="Calibri"/>
      </rPr>
      <t>Projeto de Apoio para o Fortalecimento da Capacidade de Prevenção e Gestão de Crises Hídricas no Estado de São Paulo</t>
    </r>
    <r>
      <rPr>
        <sz val="10"/>
        <color rgb="FF000000"/>
        <rFont val="Calibri"/>
      </rPr>
      <t xml:space="preserve">  (SEMIL;BID;COBRAPE, 2022) fez uma extensa revisão do modelo de governança paulista, englobando, também, as Agências de Bacias e os desafios impostos pela legislação de recursos hídricos, que explica as razões das agências não terem sido amplamente adotadas enquanto "braço técnico" dos colegiados paulistas.  Tal estudo, recomendou, em síntese, as seguintes modificações:
1 - Melhorias no arcabouço legal: flexibilizar a legislação paulista para possibilitar a criação ou delegação de outras formas de formatação jurídica para as
Agências de Bacia, em especial a delegação para as Entidades da Sociedade Civil, hoje vetado pela Lei Estadual nº 1020/1998, que exige o modelo de fundação pública de direito privado.
2 - Estrutura Técnica mínima adequada ao funcionamento das Agências:  Não possuem uma estrutura técnica condizente com as suas responsabilidades, sendo bastante deficitário o quadro de pessoal - técnico e administrativo. Para tanto, é necessário flexibilizar a lei da Cobrança pelo uso da água, afim de aumentar a sua  receita global, e, por conseguinte, à parcela referente ao custeio das agências.
3 - Regionalização das Agências de Bacia: Ao invés do modelo adotado atualmente, de uma Agência por Bacia, o Estudo propõe agências regionais, que atuem obrigatoriamente em mais de uma UGRHI. Desta forma, os recursos humanos e técnicos são otimizados, concentrando-se esforços em regiões comuns - por exemplo, na mesma região hidrográfica.</t>
    </r>
  </si>
  <si>
    <t>Variável 1.7. Comunicação Social e Difusão de Informações</t>
  </si>
  <si>
    <t>A comunicação social busca desenvolver e manter ferramentas, canais e ações de comunicação para os públicos interno e externo, de forma a garantir informações de fácil acesso e compreensão sobre as ações executadas para implementar os instrumentos de gestão e seus respectivos resultados, o monitoramento e a conjuntura dos recursos hídricos e ser capaz de aumentar a transparência do setor, bem como o conhecimento, interesse e engajamento de toda a sociedade sobre a gestão de recursos hídricos.</t>
  </si>
  <si>
    <t>O Departamento de Articulação Institucional e Comunicação (DAIC) da Coordenadoria de Recursos Hídricos (CRHi) é responsável pelo desenvolvimento de uma série de ações de comunicação social e de difusão das informações em temas afetos à Gestão de Recursos Hídricos. Todas as ações são realizadas por profissionais capacitados, a partir de um planejamento anual. Os canais de comunicação utilizados atualmente são: Portal SIGRH - Website do Sistema Integrado de Gerenciamento de Recursos Hídricos contendo histórico do SIGRH, informações sobre o CRH e CBHs, Fundo Estadual de Recursos Hídricos, instrumentos de gestão, base documental, entre outras informações de interesse.
Mídias Sociais - Sistemas que possibilitam a interação diária a partir do compartilhamento e da criação de conteúdo - Ferramentas Disponíveis: Facebook e TV Água (Youtube); Correnteza Express - Informativo eletrônico do Sistema Integrado de Gerenciamento de Recursos Hídricos, com periodicidade quinzenal.</t>
  </si>
  <si>
    <t>Variável 1.8. Capacitação</t>
  </si>
  <si>
    <t>Segundo a Resolução CNRH nº 98/2009, o desenvolvimento de capacidades em gestão integrada de recursos hídricos consiste em processos formativos que contribuem para a ampliação de conhecimentos e competências de indivíduos e grupos sociais, contribuindo para a qualificação das instituições do SINGREH, para a gestão integrada dos recursos hídricos e para a implementação da Política Nacional de Recursos Hídricos.
Segundo o Decreto Federal nº 5.707/2006, a Gestão por Competências é definida como “gestão da capacitação orientada para o desenvolvimento do conjunto de conhecimentos, habilidades e atitudes necessárias ao desempenho das funções dos servidores, visando ao alcance dos objetivos da instituição”.</t>
  </si>
  <si>
    <t>Variável 1.9. Articulação com setores usuários e transversais</t>
  </si>
  <si>
    <t>Variável que mede o grau de articulação do organismo gestor com os setores usuários (irrigação, indústria, abastecimento humano, geração hidroelétrica, pecuária) e com setores transversais como meio ambiente, saneamento, transportes, saúde e educação, dentre outros.</t>
  </si>
  <si>
    <t xml:space="preserve">Para a operacionalização do SIGRH, a articulação do Estado com diversas instâncias é uma constante. A interlocução não ocorre exclusivamente com relação às atividades específicas do Conselho uma vez que se fazem necessárias - às diversas instituições que compõem o SIGRH - para o desempenho de diversas atividades. O diálogo se faz necessário, seja para encaminhamentos processuais, levantamentos de dados, articulações institucionais e outras demandas. São realizados também eventos que primam pela articulação transversal, como, por exemplo o "Diálogo Interbacias", realizados periodicamente pelo SIGRH agregando vários atores da educação e especialistas na área de recursos hídricos; articulações com universidades para a abordagem de temas de interesse. Como é típico de processos que envolvem uma série de atores, em alguns momentos como por exemplo para a construção do PERH, existem dificuldades nos contatos e nas articulação necessárias mas não de forma que comprometa o produto dos trabalhos. </t>
  </si>
  <si>
    <t>Variável 2.1. Balanço Hídrico</t>
  </si>
  <si>
    <t>Relação entre as demandas hídricas/usos da água e as disponibilidades hídricas (superficial e subterrânea). Com esta relação é possível identificar áreas com criticidade em relação à quantidade de água disponível.</t>
  </si>
  <si>
    <t>Nos Planos Estaduais de Recursos Hídricos e nos Planos de Bacias Hidrográficas estão disponíveis informações sobre as demandas, disponibilidade e respectivos balanços. Além disso, a vazão outorgada estadual e de rios de domínio da União é anualmente publicada nos Relatórios de Situação de Recursos Hídricos do Estado e das Bacias Hidrográficas.</t>
  </si>
  <si>
    <t>Variável 2.2. Divisão Hidrográfica</t>
  </si>
  <si>
    <t>A divisão hidrográfica é baseada em informações precisas de relevo e fornece a delimitação das unidades de gestão e planejamento dos recursos hídricos em âmbito estadual.</t>
  </si>
  <si>
    <t>A primeira divisão hidrográfica do Estado de São Paulo remonta ao ano de 1928, quando foram estabelecidas 8 zonas meteorológicas correspondentes às principais bacias hidrográficas, até a divisão atualmente vigente houve diversas alterações. A Política Estadual de Recursos Hídricos do Estado, estabelecida pela Lei 7.663/91, determina que a política atenderá a adoção da bacia hidrográfica como unidade físico-territorial de planejamento e gerenciamento e que constará do Plano Estadual de Recursos Hídricos a Divisão Hidrográfica do Estado que definirá unidades hidrográficas, com dimensões e características que permitam e justifiquem o gerenciamento descentralizado dos recursos hídricos. Com a aprovação da Lei 16.337/16, temos ratificada e mantida a divisão hidrográfica que vigora no estado desde 1994, conforme a Lei 9034/1994, que aprovou a divisão do Estado de São Paulo em vinte e duas Unidades Hidrográficas de Gerenciamento de Recursos Hídricos — UGRHI, divisões estas adotadas desde então pelos órgãos e entidades do Estado como referência para proposição de planos e programas voltados à gestão de recursos hídricos. 
Em 2019 foi feito um novo estudo da divisão hidrográfica estadual, no âmbito do contrato SSRH 004/2018 (subsídios ao PERH 2020/2023), com base na escala 1: 50000. Esta divisão manteve o "desenho" das UGRHis original, apenas melhorou o detalhamento dos limites utilizados, e foi encaminhado Projeto de Lei à Assembléia Legislativa do Estado (ALESP), por meio do processo SIMA Nº 025782/2019-57, com expectativa de ser votado no ano de 2022.</t>
  </si>
  <si>
    <t>Variável 2.3. Planejamento Estratégico</t>
  </si>
  <si>
    <t xml:space="preserve">O planejamento é um processo composto de momentos - estratégico, tático e operacional - que interagem entre si e se repetem continuamente e não como um conjunto de fases estanques que se sucedem cronologicamente.                    
Estratégico: envolve a definição do rumo a ser seguido pela organização, com objetivos e metas a serem alcançados num determinado período e envolvimento da direção.
Tático-operacional: envolve o desenvolvimento dos programas, projetos, ações e atividades necessárias para implementar os programas e projetos e atingir os objetivos e metas.  </t>
  </si>
  <si>
    <t>Há planejamento das atividades de diversas instâncias do Sistema como, por exemplo, o Planejamento Estratégico e Plano de Negócios da Cetesb no tocante à missão, visão, valores, políticas e diretrizes de atuação para o período de 2018-2022. No caso do DAEE houve definição do planejamento estratégico para os anos  de 2008 a 2011. No âmbito do CRH há  Plano Anual das Câmaras Técnicas do CRH e diversos outros planejamentos no âmbito de órgãos que compõem o SIGRH, entretanto, um Plano Estratégico para todos os órgãos gestores como previsto no PROGESTÃO, deverá ser estruturado oportunamente.</t>
  </si>
  <si>
    <t>Variável 2.4. Plano Estadual de Recursos Hídricos</t>
  </si>
  <si>
    <t>Os Planos Estaduais de Recursos Hídricos (PERH) são planos diretores de longo prazo, com horizonte de planejamento compatível com o período de implantação de seus programas e projetos e, em geral, contemplam o diagnóstico da situação dos recursos hídricos; o balanço entre disponibilidades e demandas futuras dos recursos hídricos, em quantidade e qualidade, com identificação de conflitos potenciais; prioridades, diretrizes e critérios para direito de usos e cobrança de recursos hídricos; além de planos de ação de curto, médio e longo prazos, baseados em cenários, para atendimento das metas previstas.</t>
  </si>
  <si>
    <t>1) Os Planos Estaduais de Recursos Hídricos têm sido elaborados, implementados e revisados periodicamente desde 1990 . 2) Considerando dispositivo da Lei 7663/91 que estabelece que o plano deverá ser aprovado por lei, em 14 de dezembro de 2016 foi aprovada a Lei nº 16.337 que dispõe sobre o PERH e dá providências correlatas. 3) A revisão do Plano Estadual de Recursos Hídricos refente ao quadriênio 2016-2019 consta da deliberação CRH nº 203 de 14 de junho de 2017 . 4) Em dezembro de 2018,  a então Secretaria de Saneamento e Recursos Hídricos (SSRH), que foi desativada e teve suas unidades técnicas incorporadas à Secretaria de Infraestrutura e Meio Ambiente (SIMA). No ano de 2019 a SIMA contratou e no ano de 2020 finalizou contratatação de serviços técnicos especializados de consultoria para a elaboração de “Subsídios Técnicos para o Plano Estadual de Recursos Hídricos 2020-2023" com realização de evento Público " Live PERH 2020-2023" em 22/10/2020 e disponibilização de todos produtos finais no site do SIGRH. O PERH é acompanhado anualmente por meio do Relatório de situação Estadual disponível em https://sigrh.sp.gov.br/relatoriosituacaodosrecursoshidricos</t>
  </si>
  <si>
    <t>Variável 2.5. Planos de Bacias</t>
  </si>
  <si>
    <t>Os planos de bacias hidrográficas são planos diretores, de natureza estratégica e operacional, que têm por finalidade fundamentar e orientar a implementação da Política Estadual de Recursos Hídricos, compatibilizando os aspectos quantitativos e qualitativos do uso das águas, de modo a assegurar as metas e os usos neles previstos e garantir os usos múltiplos de forma racional e sustentável, na área da bacia ou unidade de gestão hidrográfica considerada. Em geral, instrumento das políticas estaduais de recursos hídricos, o plano de bacia é aprovado pelo respectivo Comitê de Bacia, o que lhe confere caráter participativo na sua elaboração.</t>
  </si>
  <si>
    <t>Todos os comitês das bacias contam com Planos de Bacia Hidrográfica. No ano de 2022 todos 21 CBHs revisaram seus Planos de Ação e Programas de Investimentos prioritariamente para o período 2023 por meio de 21 Deliberação de Relatórios de Situação.</t>
  </si>
  <si>
    <t>Variável 2.6. Enquadramento</t>
  </si>
  <si>
    <t>O enquadramento dos corpos d’água é o estabelecimento do nível de qualidade a ser alcançado ou mantido em um segmento de corpo d’água ao longo do tempo. Mais que uma simples classificação, o enquadramento deve ser visto como um instrumento de planejamento, pois deve estar baseado não necessariamente na condição atual do corpo d’água, mas nos níveis de qualidade que deveriam possuir ou ser mantidos no corpo d’água para atender às necessidades estabelecidas pela sociedade. (Portal PNQA/ANA)</t>
  </si>
  <si>
    <t>A resolução CONAMA 357 está atendida no Estado de São Paulo,  através do Decreto nº 10.755 de 1977 que dispõe sobre o enquadramento dos corpos de água receptores na classificação prevista no Decreto nº 8.468, de 8 de setembro de 1976, e dá providências correlatas. Saliente-se que ocorreram alterações por meio de Deliberações do CRH, conforme previsão legal. Quanto à Resolução CONAMA 396/2008, não há previsão para atendimento do enquadramento de aquíferos no Estado.</t>
  </si>
  <si>
    <t>Variável 2.7. Estudos Especiais de Gestão</t>
  </si>
  <si>
    <t>São levantamentos realizados para temas específicos de interesse da gestão de recursos hídricos, tais como, estudos hidrogeológicos, estudos hidrológicos de pequenas bacias ou em bacias com poucos dados, estudos hidrológicos e hidráulicos em regiões estuarinas, riscos de inundação, áreas úmidas, situação das nascentes, aspectos referentes à segurança hídrica principalmente no semiárido e em regiões metropolitanas, avaliação da qualidade da água, reuso da água etc.</t>
  </si>
  <si>
    <t>São Paulo dispõe de estudos específicos para temas de interesse ou prioritários para a gestão de Recursos Hídricos no Estado, como, por exemplo: a) Plano Diretor de Aproveitamento dos Recursos Hídricos para a Macrometrópole Paulista; b) Diretrizes para as Bacias Leste e Oeste (Águas Subterrâneas no Estado de São Paulo Diretrizes de Utilização e Proteção - 2013); c) adesão ao Programa Nacional de Avaliação da Qualidade das Águas - PNQA,  entre o DAEE, CETESB e ANA, que contempla o monitoramento integrado de qualidade e quantidade; d) Plano de Desenvolvimento e Proteção Ambiental dos Mananciais da Região Metropolitana de São Paulo - PDPA, instrumentos de planejamento e gestão que visa orientar as ações do poder público e da sociedade civil voltadas à proteção, recuperação e preservação dos mananciais de interesse regional; e) Estudos sobre o Sistema Aqüífero Guarani - SAG; f) Diagnóstico da Contaminação de Águas Superficiais, Subterrâneas e Sedimentos por Agrotóxicos g) Em 2021 houve repasse de recursos financeiros (Del. CRH º 243/2020) ao IG referente ao "Estudos de detalhe sobre a contaminação por nitrato nas águas subterrâneas em cidades prioritárias do oeste paulista abastecidas pelo Sistema Aquífero Bauru" (estudo sendo desenvolvido com recursos financeiros do PROGESTÃO). h) Em 2022 foi iniciado serviço para elaboração do Projeto de Apoio para o Fortalecimento da Capacidade de Prevenção e Gestão de Crises Hídricas no Estao de São Paulo, referente à "Prestação de Serviços de Engenharia Consultiva referentes à Elaboração de Estudos e Propostas para Aperfeiçoar os Instrumentos de Gestão de Recursos Hídricos, considerando situações de crises hídricas no Estado de São Paulo" (Contrato 20/2021/GS).</t>
  </si>
  <si>
    <t>Variável 3.1. Base Cartográfica</t>
  </si>
  <si>
    <t>A base cartográfica para a gestão dos recursos hídricos deve ser em formato digital, em escala adequada para permitir a visualização dos corpos hídricos, tipos de solo, aquíferos, vegetação, usuários, usos e interferências de recursos hídricos e possibilitar análises espaciais para diagnósticos e prognósticos da situação dos recursos hídricos no estado. Para tanto, deve contar, dentre outras: com uma representação da hidrografia em rede unifilar orientada e topologicamente consistente; com uma representação das microbacias de drenagem por trecho (segmento de curso d’água entre confluências/vértices) da rede hidrográfica, preferencialmente derivada de Modelo Digital de Terreno e codificada pelo método Otto Pfafstetter; com representação vetorial dos recursos hidrogeológicos, mapeamento dos aquíferos e usos de águas subterrâneas; e com representação vetorial dos polígonos das massas d’água (lagos, reservatórios, etc.).</t>
  </si>
  <si>
    <t>As bases cartográficas, produzidas pelo IBGE durante as décadas de 60 a 90, na escala 1: 50.000, foram vetorizadas e são utilizadas pelos órgãos, incluindo o DAEE, para o desenvolvimento dos seus trabalhos. Este produto, embora se encontre bastante desatualizado e apresente problemas derivados dos originais, é o único que recobre todo o território do Estado de São Paulo. O Mapeamento elaborado pelo Instituto Geográfico e Cartográfico (IGC) que se baseia em ortoimagens datadas de 2010/2011 conta com a categoria de informação Hidrografia, na escala 1:25.000, com Padrão de Exatidão Cartográfica Classe A Digital, abrangendo 75% do território do estado de São Paulo.
Os próximos projetos prioritários para a cartografia oficial envolvem a conclusão do mapeamento iniciado em 2010, na escala 1:25.000 mas com precisão da escala 1:10.000, principalmente para obter uma base hidrográfica unificada, atualizada e completa para todo o território paulista. Realizar um novo voo com mapeamento temático das APRMs e mapeamento sistemático para a região metropolitana e bacia hidrográfica do Alto Tietê. Ambos os projetos entraram no plano de metas para 2021/2022, cujos editais de contratação foram publicados no final de 2021, com início dos trabalhos no primeiro semestre de 2022.</t>
  </si>
  <si>
    <t>Variável 3.2. Cadastro de Usuários, Usos e Interferências</t>
  </si>
  <si>
    <t>O cadastro de recursos hídricos refere-se ao conjunto de dados e informações sobre usuários, usos e interferências nos recursos hídricos superficiais e subterrâneos, decorrentes de quaisquer atividades ou intervenções que alterem o regime, a quantidade e qualidade de um corpo hídrico, tendo como objetivo o conhecimento da demanda pelo uso da água para dar suporte à implementação dos instrumentos da política de recursos hídricos e à fiscalização dos usos e interferências nos recursos hídricos.</t>
  </si>
  <si>
    <t xml:space="preserve">Existe cadastro de usuários e de infraestrutura hídrica. Compete ao DAEE o cadastramento de usuários de recursos hídricos no Estado de São Paulo, de acordo com a Lei 7.663/91 devem ser cadastrados os seguintes usuários: 1) Usuário Industrial - aquele que utiliza recurso hídrico em empreendimento industrial, seja no processo, no abastecimento ou para uso sanitário e promova o lançamento de efluentes em corpos d'água superficiais; 2) Usuário Urbano Privado - aquele que utiliza recurso hídrico destinado principalmente ao consumo humano, nas chamadas soluções alternativas ou seja, em hotéis, condomínios, clubes, hospitais, shoppings centers, entre outros e promova o lançamento de efluentes em corpos d' água superficiais, mesmo fora do
perímetro urbano; 3) Usuário Urbano Público - aquele que utiliza recurso hídrico para abastecimento público (SABESP, DAE's, SAE's, etc.), em regime de concessão ou permissão e 4)  Usuários Públicos - Autarquias, Secretarias, Empresas de Economia Mista, etc., que utilizam água para seu próprio abastecimento e promova o lançamento de efluentes em corpos d'água superficiais, mesmo fora do perímetro urbano. </t>
  </si>
  <si>
    <t>Variável 3.3. Monitoramento Hidrometeorológico</t>
  </si>
  <si>
    <t>O monitoramento hidrometeorológico consiste de instalação de rede de coleta de dados hidrológicos (fluviometria) e meteorológicos (pluviometria, temperatura, evaporação etc.) com densidade espacial suficiente e periodicidade de medidas adequadas à gestão de eventos críticos para fins de determinação de disponibilidades hídricas precisas.</t>
  </si>
  <si>
    <t>O DAEE opera rede pluviométrica e fluviométrica com cerca de 800 pontos, sendo 250 automatizados. A ampliação e modernização da rede são realizadas com base em levantamento de necessidades nas Unidades de Gerenciamento de Recursos Hídricos – UGRHI do Estado. Considerando que o levantamento de necessidades resulta em uma programação de ampliação/modernização da rede, a cobertura é compatível com o nível da meta. Saliente-se que o Estado de São Paulo monitora ainda Rede Piezométrica Básica, implantada pelo DAEE e operada em parceria com demais instituições, tendo por finalidade fornecer dados básicos ao planejamento e gerenciamento integrado dos recursos hídricos superficiais e subterrâneos estaduais. Destacado por técnicos a necessidade de recursos financeiros contínuos para manutenção das redes existentes.</t>
  </si>
  <si>
    <t>Variável 3.4. Monitoramento de Qualidade de Água</t>
  </si>
  <si>
    <t>O monitoramento de qualidade de água acompanha as alterações nas características físicas, químicas e biológicas da água decorrentes de atividades antrópicas e de fenômenos naturais. É fundamental que, associado a este monitoramento, seja feita a determinação da descarga líquida, de forma a determinar a carga de poluentes afluente.</t>
  </si>
  <si>
    <t>Em 2021 a meta do programa QualiÁgua consistiu em 240 pontos de monitoramento, sendo 96 desses pontos com medição de vazão, mantendo a meta de 2019/2020. Contudo, em razão da pandemia de COVID-19, foram necessários ajustes na programação da rede de monitoramento de 2021, com redução de pontos e frequência. Desta forma, a rede estadual de qualidade de água da CETESB finalizou esse ano com 448 pontos de monitoramento (3 ou mais amostragens no ano), sendo 224 desse total pertencentes ao programa QualiÁgua. Portanto, em termos do número de pontos, a meta do Programa Progestão foi atingida, uma vez que foram monitorados 93% dos pontos previstos do RNQA.
Os dados obtidos pela Rede da CETESB, incluindo os dos pontos integrados à RNQA, são encaminhados anualmente para a ANA, que é a agência responsável por gerir o SNIRH.</t>
  </si>
  <si>
    <t>Variável 3.5. Sistema de Informações</t>
  </si>
  <si>
    <t>O sistema de informações sobre recursos hídricos contempla a aquisição e manutenção de informações hidrológicas quali-quantitativas, incluindo dados de bacias hidrográficas, cadastros de usos e usuários, outorgas concedidas, cobrança, dentre outras, devidamente organizadas, atualizadas, sistematizadas, validadas e integradas em banco de dados, além de ferramentas computacionais que permitam acessá-las e analisá-las em seu conjunto, de forma a permitir sua utilização nos processos gerenciais e de regulação do uso da água, além do acompanhamento pela sociedade.</t>
  </si>
  <si>
    <t xml:space="preserve">Há diversos sistemas de informação/infraestrutura de dados em operação no Estado de SP exemplos: a) DATAGEO - Portal de acesso a IDEA-SP (Infraestrutura de Dados Espaciais Ambientais do Estado de São Paulo), que disponibiliza Base Territorial Ambiental Unificada desenvolvida pela SIMA  b) Sistema Integrado de Bacias Hidrográficas – SIBH - informações sobre as redes pluviométrica, fluviométricas, piezométricas, operadas pelo DAEE ou órgãos e entidades fornecedoras destes dados; c) INFOÁGUAS/CETESB - Sistema divulgador de informações das redes básicas de monitoramento de qualidade das águas superficiais e subterrâneas operadas pela CETESB; d) QUALIÁGUAS/CETESB - Sistema gerenciador de dados gerados pela Rede Automática de Monitoramento da Qualidade das Águas Superficiais; e) INTERÁGUAS/CETESB - Sistema dedicado a aquisição e manutenção de dados dos pontos da rede de monitoramento de qualidade das águas superficiais; f) SIA-Guarani/CETESB - Sistema especialista em gerenciar a rede de monitoramento da qualidade das águas subterrâneas; g) Sala de Cenários/CETESB - geoportal que conta com informações e ferramentas de apoio à análise no licenciamento com Avaliação de Impacto Ambiental, incluindo dados georreferenciados relacionados a recursos hídricos; h) Sistema de Outorgas (DAEE) e Sistema de Ato Convocatório e Cobrança pelo uso da água (DAEE). </t>
  </si>
  <si>
    <t>Variável 3.6. Pesquisa, Desenvolvimento e Inovação</t>
  </si>
  <si>
    <t>A pesquisa, inovação e o desenvolvimento tecnológico na gestão dos recursos hídricos consistem no desenvolvimento de ferramentas que agilizem os processos internos dos organismos gestores de recursos hídricos, promovam melhor articulação com setores usuários, facilitem a regularização de usuários e melhorem atividades de monitoramento e análise de dados e informações em recursos hídricos, entre outras.</t>
  </si>
  <si>
    <t>Existem ações que envolvem pesquisa, desenvolvimento e inovação no âmbito do SIGRH, mas estas não ocorrem de forma articulada e sinérgica, compondo um Programa estabelecido no Estado para este fim. Recentemente, com o estabelecimento da Lei Federal 13.243/2016, denominada “Novo Marco Legal da Ciência, Tecnologia e Inovação”, São Paulo está discutindo a sua política no tocante à temática e a tendência é a internalização crescente da legislação no SIGRH, com o ordenamento de ações via Planos de Bacia e Plano Estadual de Recursos Hídricos. 
Destacamos algumas ações desenvolvidas em São Paulo: 1) "Delimitação de Perímetros de Proteção de Poços de abastecimento público no Sistema Aquífero Bauru" – estudo que abrangeu 120 municípios paulistas abastecidos com águas subterrâneas, com o fim de implementar área de proteção ao redor dos poços, garantindo água em boa qualidade para a população; 2) inovação na rede de monitoramento automático da CETESB que, uma vez verificado que o sistema de bombeamento ocasionava frequentes paralisações nas estações, teve a concepção alterada para sondas multiparâmetros instaladas diretamente nos corpos hídricos; 3) inovação na rede de monitoramento de águas subterrâneas da CETESB que, através de constituição de rede de poços rasos especialmente destinados ao monitoramento do nível d’água (quantidade) e da qualidade, permite obter a influência das características do ciclo hidrológico sobre os efeitos das fontes de poluição, fornecendo um diagnóstico integrado do balanço hídrico com a qualidade da água; 4) rede de monitoramento de vazões em pequenas bacias, do DAEE, algumas em conjunto com universidades paulistas, com o objetivo de aperfeiçoar as equações de regionalização de vazões do DAEE utilizadas para fins de outorga.</t>
  </si>
  <si>
    <t>Variável 3.7. Modelos e Sistemas de Suporte à Decisão</t>
  </si>
  <si>
    <t>Ferramentas computacionais para sistematização dos procedimentos de análise técnica necessários ao cumprimento de atribuições do órgão gestor, ajustadas à realidade técnico-institucional.</t>
  </si>
  <si>
    <t>O Estado de São Paulo conta com diversos sistemas que dão suporte às decisões de instâncias que integram o SIGRH, destacamos: 1) As estações telemétricas da SABESP registram as variações do nível da água nas represas e dados sobre chuvas, essas informações fornecidas e armazenadas no SSD são utilizadas para atualizar diariamente os níveis dos sistemas produtores da Região Metropolitana do Estado de São Paulo, e geram relatórios que são enviados às áreas operacionais e à alta administração da empresa; 2) a SABESP conta também com o SCOA - Sistema de Controle Operacional do Abastecimento, constituído de Software de supervisão que monitora e controla a distância o nível dos reservatórios, bombas telecomandadas, automáticas, pontos de pressão e de vazão;  3) ferramenta desenvolvida pelo LabSid, laboratório da Escola Politécnica da USP, o SSD-PCJ, com recursos para monitoramento em tempo real, permite a otimização da alocação e a simulação da qualidade da água em um conjunto de bacias, utilizando como base de modelagem o Modelo de Redes de Fluxo AcquaNet, bem como a otimização quantitativamente do sistema, atribuindo prioridades de captação aos diversos usuários, além de realizar análises qualitativas através de uma formulação analítica. 4) Também desenvolvido em parceria com o LabSid, o DAEE conta com um sistema de SSD para seu banco de dados de outorgas. Utilizando uma base de dados cartográfica vetorizada, é possível realizar análises metodológicas de balanço hídrico superficial o que possibilita evoluções nos procedimentos de análise de requerimentos de captações e lançamentos para novas outorgas.</t>
  </si>
  <si>
    <t>Variável 3.8. Gestão de Eventos Críticos</t>
  </si>
  <si>
    <t>Esta variável descreve o quão preparado está o órgão gestor estadual para acompanhar, prevenir e/ou minimizar os efeitos de eventos hidrológicos críticos (secas e inundações), incluindo sua capacidade de articulação com as instâncias/instituições tomadoras de decisão.</t>
  </si>
  <si>
    <t>A Coordenadoria Estadual de Proteção e Defesa Civil e o Instituto Geológico - IPA: Em 2011, por meio do Decreto nº 64.673 de 16 de setembro de 2019 o PDN foi reorganizado, com objetivo de promover o diagnóstico atualizado dos perigos e de riscos de escorregamentos, inundações, erosão e colapso de solo, estabelecendo prioridades para mapeamento de áreas de risco existentes no Estado de São Paulo. Com o IPT,  Desde 03 de dezembro de 2019 há um convênio da Casa Militar, Coordenadoria Estadual de Proteção e Defesa Civil, o qual atende a necessidade de assessoria e apoio técnico e tecnológico de assuntos prioritários relativos a: Atendimentos de emergência em desastres naturais e tecnológicos; Apoio na operação dos Planos relativos aos trabalhos de Defesa Civil. Quanto a integração com o Departamento de Águas e Energia Elétrica-DAEE, infere-se a operar pontos de monitoramento: DAEE, CEMADEN, ANA, FUNDAG, SAISP. Radares meteorológicos são operados pelo DAEE e UNESP. Na Divisão de Resposta, a Defesa Civil (CEPDEC-SP) comunica os alertas aos municípios, fundamentais para ação preventiva ao desastre.</t>
  </si>
  <si>
    <t xml:space="preserve">Variável 4.1. Outorga de Direito de Uso dos Recursos Hídricos </t>
  </si>
  <si>
    <t>Instrumento de comando e controle que assegura ao usuário a garantia de acesso à água.</t>
  </si>
  <si>
    <t>Existe outorga ou cadastro tanto para captação como para lançamento. De acordo com o artigo 7º das disposições transitórias da Lei 7.663/91 cabe ao DAEE o poder outorgante. Conforme Decreto nº 63.262, de 09/03/2018, que aprovou o novo regulamento da outorga de direitos de uso dos recursos hídricos, deve requisitar a outorga todo usuário que fizer uso ou interferência nos recursos hídricos das seguintes formas: 1) na execução de obras ou serviços que alterem o regime,  a quantidade e a qualidade dos recursos hídricos, superficiais ou subterrâneos; 2) na execução de obras de extração de águas subterrâneas; 3) na derivação de água de seu curso ou depósito, superficial ou subterrâneo; 4) no lançamento de efluentes nos corpos d'água. A Portaria DAEE nº 3.280/2020 (que altera Portaria 1.630 reti-ratificada em 21/03/2018)  estabelece os procedimentos de natureza técnica e administrativa para obtenção de manifestação e outorga de direito de uso e de interferência em recursos hídricos, sendo os critérios e os procedimentos para aferição dos usos e interferências isentos de outorga definidos pela Portaria DAEE nº 1.631/2017 (Reti-ratificada em 21/03/2018).</t>
  </si>
  <si>
    <t>Variável 4.2. Fiscalização</t>
  </si>
  <si>
    <t>As atividades de fiscalização de usos de recursos hídricos têm como objetivos principais a verificação do cumprimento de termos e condições previstos nas outorgas, a identificação e autuação de usuários irregulares e a garantia dos usos múltiplos das águas, buscando assim, dirimir conflitos pela utilização da água. Possui caráter preventivo e corretivo/repressivo, visando ao cumprimento da legislação pelos usuários, e educativo para informar aos mesmos sobre os preceitos legais e os procedimentos administrativos para sua regularização.</t>
  </si>
  <si>
    <t>Durante o ano de 2017 foi concluído o desenvolvimento do Sistema de Outorga Eletrônica, ativado em 09 de março de 2018. Foi viabilizada a edição do Decreto nº 63.262, de 09 de março de 2018, que aprovou o novo Regulamento dos artigos 9º a 13 da Lei nº 7.663/91 (que estabelece normas de orientação à Política Estadual de Recursos Hídricos bem como ao Sistema Integrado de Gerenciamento de Recursos Hídricos) dedicando à fiscalização os arts. 17 a 22. A agilidade proporcionada pela outorga eletrônica possibilitará que os técnicos possam dedicar um maior número de horas à fiscalização uma vez liberados do processamento manual. Em atendimento à recomendação do Tribunal de Contas do Estado e às rotinas implementadas das diretorias de bacias, foi instituido por meio da Portaria 318/2020 Programa de  Fiscalização Continuada PROFISC-DAEE que prevê  fiscalização progressiva dos usos de água e intervencões em corpo hídricos  em todo estado de São Paulo, observadas as especificidades de cada região.</t>
  </si>
  <si>
    <t>Variável 4.3.Cobrança</t>
  </si>
  <si>
    <t xml:space="preserve">Instrumento econômico de gestão de recursos hídricos cujos valores visam a reconhecer a água como bem econômico, estimular o uso racional e arrecadar recursos para a gestão e para a recuperação dos recursos hídricos. </t>
  </si>
  <si>
    <t xml:space="preserve">A cobrança pelo uso da água foi instituída pela Lei nº 12.183/2005 e regulamentada, para os usuários urbanos e industriais, pelo Decreto nº 50.667/2006. 
Das 22 Unidades de Gerenciamento de Recursos Hídricos - UGRHI do Estado, 21* iniciaram a cobrança (emissão de boletos) entre 2007 e  2021. Foi prorrogado para 2023 o início da cobrança nas UGRHIs 03-Litoral Norte.  </t>
  </si>
  <si>
    <t>Variável 4.4. Sustentabilidade Financeira</t>
  </si>
  <si>
    <t>Razão entre o montante de recursos efetivamente destinados ao funcionamento do sistema estadual de gerenciamento de recursos hídricos e o valor mínimo de recursos necessários ao seu pleno funcionamento. Tais recursos podem contemplar a compensação financeira pelo uso dos recursos hídricos pelo setor elétrico, a cobrança pelo uso da água, taxas, multas, emolumentos, recursos do orçamento estadual etc.</t>
  </si>
  <si>
    <t>O Fundo Estadual de Recursos Hídricos - FEHIDRO tem por objetivo dar suporte financeiro à implmentação da Política Estadual de Recursos Hídricos e às ações correspondentes, e tem duas fontes de financiamento principais: Cobrança pelo uso da Água e  Compensação Financeira pela Utilização de Recursos Hídricos   - CFURH.  A cobrança,  instituída pela Lei nº 12.183/2005 e regulamentada para os usuários urbanos e industriais pelo Decreto nº 50.667/2006, está em fase final de implantação no Estado de São Paulo:  À exceção da UGRHI 03-LN, todas as unidades já têm cobrança implementada. Em 2022 aproximadamente R$ 173,5 milhões foram arrecadados por 20 CBHs. Com relação à CFURH, os repasses aos colegiados paulistas foram de aproximadamente R$ 14 milhões em 2022.</t>
  </si>
  <si>
    <t>Variável 4.5. Infraestrutura Hídrica</t>
  </si>
  <si>
    <t>Participação da área de recursos hídricos na gestão de infraestrutura hídrica (planejamento de obras, administração, manutenção, operação etc.).</t>
  </si>
  <si>
    <t>A área de recursos hídricos tem participação na gestão da infraestrutura hídrica, atuando de forma não restrita aos aspectos regulatórios básicos, como se pode verificar através dos documentos, vigentes no Estado, destacados a seguir: 1) Manual de manutenção e operação de poços tubulares profundos; 2) Portaria de norma de construção de poços tubulares; 3) Guia prático para projetos de pequenas obras hidráulicas; 4) Alternativas de ampliação da disponibilidade dos recursos hídricos contidas no Estudo da Macrometrópole; 5) Licitação para construção das barragens do PCJ; 6 ) Portarias de outorga Sistema Cantareira, Transferência Paraíba/Atibainha, São Lourenço, Guarapiranga, Capivari, Alto Cotia e 7) Procedimentos de operação dos sistemas da SABESP.</t>
  </si>
  <si>
    <t>Variável 4.6. Fundo Estadual de Recursos Hídricos</t>
  </si>
  <si>
    <t>Fundo criado para dar suporte financeiro, de custeio e investimento, ao sistema estadual de gerenciamento de recursos hídricos, à Política Estadual de Recursos Hídricos e às ações previstas nos planos de recursos hídricos, constituído de diferentes fontes de financiamento destinadas à gestão dos recursos hídricos.</t>
  </si>
  <si>
    <t>O Fundo Estadual de Recursos Hídricos – FEHIDRO foi criado pela Lei estadual nº 7.663, de 30 de dezembro de 1991, que estabeleceu normas de orientação à Política Estadual de Recursos Hídricos e ao Sistema Integrado de Gerenciamento de Recursos Hídricos, e regulamentado pelo Decreto estadual nº 48.896, de 26 de agosto de 2004. Para seu pleno funcionamento, foram instituídos também documentos infralegais, estabelecidos por deliberações do Conselho de Orientação do FEHIDRO: os Manuais de Procedimentos Operacionais do FEHIDRO, de Investimento e de Custeio, que trazem maiores informações quanto aos procedimentos e trâmites relativos ao FEHIDRO.
Atualmente a cobrança pelo uso da água para usuários urbanos e industriais está em implantação no Estado de São Paulo, sendo que 20 CBHs já encontram-se com a cobrança plenamente implantada.</t>
  </si>
  <si>
    <t xml:space="preserve">Variável 4.7. Programas e Projetos Indutores </t>
  </si>
  <si>
    <t>Programas e projetos indutores têm por objetivo incentivar a implementação de ações com vistas a promover a proteção e conservação do solo e dos recursos hídricos e o uso racional da água.</t>
  </si>
  <si>
    <t>1) Programa Município Verde e Azulque conta com a participação de 623 municípios, dos quais 389 enviaram documentos comprobatórios de realização de ações ; 2) Projeto GEF (Conexão Mata Atlântica). Até dezembro 2022 havia 685 contratos de PSA, com proteção de 13.891hectares.3) Projeto FEHIDRO Monitoramento dos impactos da implantação de sistemas agroflorestais -SAFs aos recursos hídricos e biodiversidade: projeto iniciado em setembro/19 que tem como eixos o monitoramento de alguns dos 600ha de SAFs implantados entre 2013 e 2017 pelo Projeto Microbacias II e capacitação aos agricultores participantes do projeto FEHIDRO. Em 2021 foram realizadas seis campanhas de monitoramento dos SAFs; 5) Protocolo Agroambiental com o Setor Sucroenergético – Etanol Mais Verde – em parceria com o setor produtivo, a SAA e a CETESB. 6) Protocolo de Transição Agroecológica. 7) Operação Corta Foto - Sistema Estadual de Prevenção e Combate a Incêndios Florestais, que visa: diminuir os focos de incêndio no estado; reduzir as emissões de gases de efeito estufa (GEE) oriundas das queimadas; proteger áreas com cobertura vegetal contra incêndios; erradicar a prática irregular do uso do fogo, respeitando o disposto no Decreto Estadual nº 56.571/2010; e fomentar o desenvolvimento de alternativas ao uso do fogo para o manejo agrícola, pastoril e florestal. Sob coordenação da CFB, é integrado pela Defesa Civil, Corpo de Bombeiros, Polícia Ambiental Militar, Cetesb, Fundação Florestal e Instituto Ambiental. Em 2022 340 municípios do Estado eram parceiros do projeto. 8) Projeto Fiscalização Integrada de Mananciais : através da articulação, planejamento integrado entre órgãos de Estado e Prefeituras, além da estruturação de equipes municipais para exercer atividades de campo 27 conveniadas com a SEMIL tem-se buscado ampliar a eficiência da fiscalização em área de mananciais .</t>
  </si>
  <si>
    <t>Quadro-Resumo</t>
  </si>
  <si>
    <t>META II.2 – Variáveis Legais, Institucionais e de Articulação Social</t>
  </si>
  <si>
    <t>Variáveis</t>
  </si>
  <si>
    <t>Nível Alcançado</t>
  </si>
  <si>
    <t>(Autoavaliação)</t>
  </si>
  <si>
    <t>1.1)</t>
  </si>
  <si>
    <t xml:space="preserve">Organização Institucional </t>
  </si>
  <si>
    <t>1.2)</t>
  </si>
  <si>
    <t>Gestão de Processos</t>
  </si>
  <si>
    <t>1.3)</t>
  </si>
  <si>
    <t>Arcabouço Legal</t>
  </si>
  <si>
    <t>1.4)</t>
  </si>
  <si>
    <t>Conselho Estadual de Recursos Hídricos</t>
  </si>
  <si>
    <t>1.5)</t>
  </si>
  <si>
    <t>Comitês de Bacias e Outros Organismos Colegiados</t>
  </si>
  <si>
    <t>1.6)</t>
  </si>
  <si>
    <t>Agências de Água ou de Bacia ou Similares</t>
  </si>
  <si>
    <t>1.7)</t>
  </si>
  <si>
    <t>Comunicação Social e Difusão de Informações</t>
  </si>
  <si>
    <t>1.8)</t>
  </si>
  <si>
    <t xml:space="preserve">Capacitação </t>
  </si>
  <si>
    <t>1.9)</t>
  </si>
  <si>
    <t>Articulação com Setores Usuários e Transversais</t>
  </si>
  <si>
    <t>META II.3 –  Variáveis de Planejamento</t>
  </si>
  <si>
    <t>2.1)</t>
  </si>
  <si>
    <t>Balanço Hídrico</t>
  </si>
  <si>
    <t>2.2)</t>
  </si>
  <si>
    <t>Divisão Hidrográfica</t>
  </si>
  <si>
    <t>2.3)</t>
  </si>
  <si>
    <t xml:space="preserve">Planejamento Estratégico </t>
  </si>
  <si>
    <t>2.4)</t>
  </si>
  <si>
    <t>Plano Estadual de Recursos Hídricos</t>
  </si>
  <si>
    <t>2.5)</t>
  </si>
  <si>
    <t>Planos de Bacias</t>
  </si>
  <si>
    <t>2.6)</t>
  </si>
  <si>
    <t>Enquadramento</t>
  </si>
  <si>
    <t>2.7)</t>
  </si>
  <si>
    <t>Estudos Especiais de Gestão</t>
  </si>
  <si>
    <t>META II.4 –  Variáveis de Informação e Suporte</t>
  </si>
  <si>
    <t>3.1)</t>
  </si>
  <si>
    <t>Base Cartográfica</t>
  </si>
  <si>
    <t>3.2)</t>
  </si>
  <si>
    <t>Cadastro de Usuários, Usos e Interferências</t>
  </si>
  <si>
    <t>3.3)</t>
  </si>
  <si>
    <t>Monitoramento Hidrometeorológico</t>
  </si>
  <si>
    <t>3.4)</t>
  </si>
  <si>
    <t>Monitoramento de Qualidade de Água</t>
  </si>
  <si>
    <t>3.5)</t>
  </si>
  <si>
    <t>Sistema de Informações</t>
  </si>
  <si>
    <t>3.6)</t>
  </si>
  <si>
    <t>Pesquisa, Desenvolvimento e Inovação</t>
  </si>
  <si>
    <t>3.7)</t>
  </si>
  <si>
    <t>Modelos e Sistemas de Suporte à Decisão</t>
  </si>
  <si>
    <t>3.8)</t>
  </si>
  <si>
    <t>Gestão de Eventos Críticos</t>
  </si>
  <si>
    <t>META II.5 –  Variáveis Operacionais</t>
  </si>
  <si>
    <t>4.1)</t>
  </si>
  <si>
    <t>Outorga de Direito de Uso dos Recursos Hídricos</t>
  </si>
  <si>
    <t>4.2)</t>
  </si>
  <si>
    <t xml:space="preserve">Fiscalização </t>
  </si>
  <si>
    <t>4.3)</t>
  </si>
  <si>
    <t>Cobrança</t>
  </si>
  <si>
    <t>4.4)</t>
  </si>
  <si>
    <t xml:space="preserve">Sustentabilidade Financeira </t>
  </si>
  <si>
    <t>4.5)</t>
  </si>
  <si>
    <t>Infraestrutura Hídrica</t>
  </si>
  <si>
    <t>4.6)</t>
  </si>
  <si>
    <t>Fundo Estadual de Recursos Hídricos</t>
  </si>
  <si>
    <t>4.7)</t>
  </si>
  <si>
    <t xml:space="preserve">Programas e Projetos Indutores </t>
  </si>
  <si>
    <t>1.1</t>
  </si>
  <si>
    <t>Não existe área da Administração Pública atuando na gestão de recursos hídricos.</t>
  </si>
  <si>
    <t>Existe uma área da Administração Pública atuando na gestão de recursos hídricos mas esta ainda não está estruturada em termos de recursos materiais e humanos necessários ao desempenho de suas atribuições.</t>
  </si>
  <si>
    <t>Existe um organismo gestor razoavelmente estruturado, mas existem problemas de falta de recursos materiais e humanos e algumas das atribuições institucionais ainda não são satisfatoriamente desempenhadas.</t>
  </si>
  <si>
    <t>Existe um organismo gestor estruturado e as atribuições institucionais são desempenhadas, embora existam problemas de falta de recursos materiais e humanos.</t>
  </si>
  <si>
    <t>Existe um organismo gestor plenamente estruturado e as atribuições institucionais são satisfatoriamente desempenhadas.</t>
  </si>
  <si>
    <t>1.2</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</si>
  <si>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</si>
  <si>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</si>
  <si>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a execução da maioria de suas atribuições institucionais.</t>
  </si>
  <si>
    <t>1.3</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</si>
  <si>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</si>
  <si>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</si>
  <si>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robusto, com política estadual de recursos hídricos estabelecida por Lei) e a maior parte dos dispositivos legais encontram-se regulamentados e atualizados.</t>
  </si>
  <si>
    <t>Há um arcabouço completo, com política estadual de recursos hídricos estabelecida por Lei, bem como a maioria dos regulamentos e normativos complementares necessários à adequada gestão.</t>
  </si>
  <si>
    <t>1.4</t>
  </si>
  <si>
    <t>Não existe previsão de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</si>
  <si>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</si>
  <si>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</si>
  <si>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o mesmo exerce parcialmente as suas atribuições previstas na legislação estadual.</t>
  </si>
  <si>
    <t>Existe Conselho constituído e atuante na gestão de águas (diversas resoluções, moções e outras decisões tomadas) e o mesmo exerce plenamente as suas atribuições previstas na legislação estadual, havendo reuniões periódicas e comparecimento satisfatórios dos seus membros.</t>
  </si>
  <si>
    <t>1.5</t>
  </si>
  <si>
    <t>Não existem comitês estaduais de bacias instalados nem organismos colegiados de recursos hídricos (associações de usuários, comissões de açudes ou similares).</t>
  </si>
  <si>
    <t>Existem comitês estaduais de bacias e/ou organismos colegiados de recursos hídricos (associações de usuários, comissões de açudes ou similares), mas estes não foram instalados ou não funcionam de forma adequada.</t>
  </si>
  <si>
    <t>Existem comitês estaduais e/ou organismos colegiados de recursos hídricos (associações de usuários, comissões de açudes ou similares) instalados, mas a maioria não funciona de forma adequada.</t>
  </si>
  <si>
    <t>Existem comitês estaduais e/ou organismos colegiados de recursos hídricos (associações de usuários, comissões de açudes ou similares) instalados e a maioria funciona de forma adequada.</t>
  </si>
  <si>
    <t>1.6</t>
  </si>
  <si>
    <t xml:space="preserve">Não existem agências de água ou de bacia ou similares exercendo quaisquer funções junto aos respectivos comitês de bacia ou organismos colegiados, previstas na legislação. </t>
  </si>
  <si>
    <t>Há agências de água ou de bacia ou similares exercendo função de secretaria executiva dos respectivos comitês de bacia ou organismos colegiados instalados, em algumas bacias hidrográficas.</t>
  </si>
  <si>
    <t>Há agências de água ou de bacia ou similares exercendo função de secretaria executiva dos respectivos comitês de bacia ou organismos colegiados instalados, na maioria das bacias hidrográficas.</t>
  </si>
  <si>
    <t>Há agências de água ou de bacia ou similares exercendo plenamente as funções previstas na legislação, em algumas bacias hidrográficas.</t>
  </si>
  <si>
    <t>Há agências de água ou de bacia ou similares exercendo plenamente as funções previstas na legislação, na maioria das bacias hidrográficas.</t>
  </si>
  <si>
    <t>1.7</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</si>
  <si>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</si>
  <si>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são insuficientes e/ou falta base técnica profissional e/ou planejamento para essas ações.</t>
  </si>
  <si>
    <t>Existem diversas ações de comunicação social e difusão de informações em temas afetos à gestão de recursos hídricos, realizadas a partir de uma base técnica profissional e de um planejamento adequado.</t>
  </si>
  <si>
    <t>1.8</t>
  </si>
  <si>
    <t>Não existe plano de capacitação em âmbito estadual para temas afetos à gestão de recursos hídricos, implementado de modo contínuo e baseado em mapeamento por competências.</t>
  </si>
  <si>
    <t>Existe plano de capacitação em âmbito estadual para temas afetos à gestão de recursos hídricos, mas não é um plano devidamente formalizado, nem implementado de modo contínuo e baseado em mapeamento por competências.</t>
  </si>
  <si>
    <t>Existe plano de capacitação em âmbito estadual para temas afetos à gestão de recursos hídricos, devidamente formalizado e implementado de modo contínuo, baseado em mapeamento por competências.</t>
  </si>
  <si>
    <t>Existe plano de capacitação em âmbito estadual para temas afetos à gestão de recursos hídricos, baseado em mapeamento por competências, devidamente formalizado e implementado, de modo contínuo, por um setor com atribuições específicas de planejamento e coordenação de atividades de capacitação em recursos hídricos.</t>
  </si>
  <si>
    <t>1.9</t>
  </si>
  <si>
    <t>Não há articulação do poder público com os setores usuários e transversais;</t>
  </si>
  <si>
    <t>Há articulação do poder público com os setores usuários e transversais, mas restrita às atividades realizadas no âmbito do Conselho Estadual, dos Comitês e de outros organismos colegiados de recursos hídricos (associação de usuários, comissões de açudes ou similares).</t>
  </si>
  <si>
    <t>Há articulação do poder público com os setores usuários e transversais, não restrita às atividades realizadas no âmbito do Conselho Estadual, dos Comitês e de outros organismos colegiados de recursos hídricos (associações de usuários, comissões de açudes ou similares).</t>
  </si>
  <si>
    <t>Há processo consolidado de articulação do poder público com os setores usuários e transversais (parcerias, acordos de cooperação, convênios ou outros instrumentos).</t>
  </si>
  <si>
    <t>2.1</t>
  </si>
  <si>
    <t>Não há um conhecimento adequado da relação entre as demandas e disponibilidades hídricas sob domínio estadual (águas superficiais e/ou subterrâneas).</t>
  </si>
  <si>
    <t>Há um conhecimento adequado da relação entre as demandas e disponibilidades hídricas sob domínio estadual (águas superficiais e/ou subterrâneas) em algumas áreas, por meio de estudos específicos ou planos de recursos hídricos.</t>
  </si>
  <si>
    <t>Há um conhecimento adequado da relação entre as demandas e disponibilidades hídricas sob domínio estadual (águas superficiais e/ou subterrâneas) em todo o território, por meio de estudos específicos ou planos de recursos hídricos e há estudos que promovem o aprimoramento do conhecimento sobre as demandas e disponibilidades hídricas das águas subterrâneas.</t>
  </si>
  <si>
    <t>Há um conhecimento adequado da relação entre as demandas e disponibilidades hídricas sob domínio estadual (águas superficiais e subterrâneas) em todo o território, por meio de estudos específicos ou planos de recursos hídricos.</t>
  </si>
  <si>
    <t>2.2</t>
  </si>
  <si>
    <t>Há uma proposta de divisão hidrográfica, mas a mesma não encontra-se em escala adequada e não é reconhecida.</t>
  </si>
  <si>
    <t>Há uma proposta de divisão hidrográfica em escala adequada, mas não formalmente estabelecida (por Lei, por Decreto ou por Resolução do Conselho Estadual).</t>
  </si>
  <si>
    <t>Há uma divisão hidrográfica em escala adequada e formalmente estabelecida (por Lei, por Decreto ou por Resolução do Conselho Estadual).</t>
  </si>
  <si>
    <t>Há uma divisão hidrográfica em escala adequada e formalmente estabelecida (por Lei, por Decreto ou por Resolução do Conselho Estadual), utilizada como unidade de gestão pela área de recursos hídricos e ambiental.</t>
  </si>
  <si>
    <t>2.3</t>
  </si>
  <si>
    <t>Não há um planejamento para orientar as ações da Administração Pública (Secretaria e/ou Organismo Gestor) na gestão de recursos hídricos.</t>
  </si>
  <si>
    <t>Há um planejamento tático-operacional para orientar as ações da Administração Pública (Secretaria e/ou Organismo Gestor) na gestão de recursos hídricos.</t>
  </si>
  <si>
    <t>Há um planejamento tático-operacional e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</si>
  <si>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tático-operacional e estratégico aprovado para orientar as ações da Administração Pública (Secretaria e/ou Organismo Gestor) na gestão de recursos hídricos, contemplando os instrumentos e condições para sua efetiva implementação (indicadores, metas, monitoramento, agendas propositivas com os setores usuários e/ou transversais).</t>
  </si>
  <si>
    <t>2.4</t>
  </si>
  <si>
    <t>Não existe Plano Estadual de Recursos Hídricos.</t>
  </si>
  <si>
    <t>Não existe Plano Estadual de Recursos Hídricos, mas existem alguns estudos que permitem algum nível de planejamento em âmbito estadual.</t>
  </si>
  <si>
    <t>Existe Plano Estadual de Recursos Hídricos, mas há necessidade de atualizações e revisões ou sua implementação é incipiente (até 10% de ações implementadas).</t>
  </si>
  <si>
    <t>Existe Plano Estadual de Recursos Hídricos vigente, mas o grau de implementação é insatisfatório (de 10% até 30% de ações implementadas).</t>
  </si>
  <si>
    <t>Existe Plano Estadual de Recursos Hídricos vigente e o mesmo vem sendo implementado (mais de 30% de ações implementadas).</t>
  </si>
  <si>
    <t>2.5</t>
  </si>
  <si>
    <t>Não existem planos de bacia vigentes.</t>
  </si>
  <si>
    <t>Planos de bacia vigentes em até 50% das unidades de gestão hidrográfica.</t>
  </si>
  <si>
    <t>Planos de bacia vigentes entre 50% e 75% das unidades de gestão hidrográficas.</t>
  </si>
  <si>
    <t>Planos de bacia vigentes em mais de 75% das unidades de gestão hidrográfica.</t>
  </si>
  <si>
    <t>2.6</t>
  </si>
  <si>
    <t>Não existem corpos hídricos superficiais ou subterrâneos enquadrados nos termos das Resoluções CONAMA nº 357/2005 e 396/2008, nem estudos ou propostas para enquadramento das águas subterrâneas ou superficiais de domínio estadual.</t>
  </si>
  <si>
    <t>Não existem corpos hídricos superficiais ou subterrâneos enquadrados nos termos das Resoluções CONAMA nº 357/2005 e 396/2008, mas existem alguns estudos ou propostas para enquadramento das águas subterrâneas ou superficiais de domínio estadual.</t>
  </si>
  <si>
    <t>Existem alguns corpos hídricos superficiais ou subterrâneos enquadrados respectivamente nos termos das Resoluções CONAMA nº 357/2005 e 396/2008.</t>
  </si>
  <si>
    <t>Maioria dos corpos hídricos superficiais ou subterrâneos já foram enquadrados respectivamente nos termos das Resoluções CONAMA nº 357/2005 e 396/2008.</t>
  </si>
  <si>
    <t>2.7</t>
  </si>
  <si>
    <t>Não existem estudos especiais de interesse da gestão estadual de recursos hídricos.</t>
  </si>
  <si>
    <t>Existem estudos especiais para alguns temas de interesse da gestão em determinadas regiões ou bacias hidrográficas, mas estão desatualizados ou são ainda insuficientes para orientar as ações de gestão nos aspectos por ele abordados.</t>
  </si>
  <si>
    <t>Existem estudos especiais para alguns temas de interesse da gestão em determinadas regiões ou bacias hidrográficas, e esses estudos estão atualizados e são suficientes para orientar as ações de gestão nos aspectos por ele abordados.</t>
  </si>
  <si>
    <t>Existem estudos especiais para diversos temas de interesse da gestão em determinadas regiões ou bacias hidrográficas, e esses estudos estão atualizados e são suficientes para orientar as ações de gestão nos aspectos por ele abordados.</t>
  </si>
  <si>
    <t>3.1</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</si>
  <si>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</si>
  <si>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</si>
  <si>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Além dos requisitos estabelecidos no Nível 2, dispõe ainda de uma base digital em formato vetorial para a gestão de recursos hídricos, proveniente da vetorização da cartografia sistemática produzida pelo IBGE ou DSG, em escala de 1:250.000 ou maior, em bacias críticas do estado.</t>
  </si>
  <si>
    <t>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</si>
  <si>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</si>
  <si>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3.2</t>
  </si>
  <si>
    <t>Não existe cadastro de usuários, usos e interferências.</t>
  </si>
  <si>
    <t>Existe cadastro de usuários, usos e interferências para até 50% da demanda estimada.</t>
  </si>
  <si>
    <t>Existe cadastro de usuários, usos e interferências para mais de 50% da demanda estimada.</t>
  </si>
  <si>
    <t>3.3</t>
  </si>
  <si>
    <t>Não existem redes pluviométricas e fluviométricas operadas em âmbito estadual, próprias ou mistas (operadas em articulação com ANA/CPRM), a não ser aquelas operadas pelos setores usuários.</t>
  </si>
  <si>
    <t>Não existem redes pluviométricas e fluviométricas operadas em âmbito estadual, próprias ou mistas (operadas em articulação com ANA/CPRM), mas há um planejamento para implantação das mesmas.</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</si>
  <si>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</si>
  <si>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50% da rede planejada.</t>
  </si>
  <si>
    <t>Existem redes pluviométricas e fluviométricas operadas em âmbito estadual, próprias ou mistas, bem como um planejamento para implantação, ampliação e modernização dessas redes, e a cobertura é igual ou superior a 50% da rede planejada.</t>
  </si>
  <si>
    <t>3.4</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</si>
  <si>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</si>
  <si>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de 15%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</si>
  <si>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30%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</si>
  <si>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50%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</si>
  <si>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3.5</t>
  </si>
  <si>
    <t>Não existem informações sobre recursos hídricos organizadas, atualizadas e sistematizadas em base de dados, nem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</si>
  <si>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mas não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</si>
  <si>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bem como ferramentas computacionais que permitam acessá-las e analisá-las em seu conjunto, de forma a permitir sua utilização nos processos gerenciais e de regulação do uso da água, bem como seu acompanhamento pela sociedade.</t>
  </si>
  <si>
    <t>Existe processo permanente de aquisição e manutenção de informações hidrográficas e hidrológicas quali-quantitativas (incluindo outras como, monitoramento, cadastro de usos e usuários, outorgas, cobrança, legislação e normas pertinentes, etc.), organizadas, atualizadas, sistematizadas, validadas e integradas em banco de dados corporativo, bem como ferramentas computacionais que permitam acessá-las e analisá-las em seu conjunto, de forma a permitir sua utilização nos processos gerenciais e de regulação do uso da água, além do acompanhamento pela sociedade.</t>
  </si>
  <si>
    <t>3.6</t>
  </si>
  <si>
    <t>Não existe qualquer ação ou uma política permanente de PDI, financiada e/ou promovida no âmbito do sistema estadual de gerenciamento de recursos hídricos, voltada à pesquisa aplicada e ao desenvolvimento tecnológico que resulte em inovação para o aperfeiçoamento das atividades realizadas pelo organismo gestor.</t>
  </si>
  <si>
    <t>Existem algumas ações financiadas e/ou promovidas no âmbito do sistema estadual de gerenciamento de recursos hídricos, voltadas à pesquisa científica e ao desenvolvimento tecnológico que resultam em inovação para o aperfeiçoamento das atividades realizadas pelo organismo gestor, mas essas não fazem parte de uma política permanente de PDI e os resultados não são internalizados no cotidiano do órgão.</t>
  </si>
  <si>
    <t>Existem ações financiadas e/ou promovidas no âmbito do sistema estadual de gerenciamento de recursos hídricos, voltadas à pesquisa aplicada e ao desenvolvimento tecnológico que resultam em inovação para o aperfeiçoamento das atividades realizadas pelo organismo gestor, as quais fazem parte de uma política permanente de PDI, mas os resultados ainda não são internalizados no cotidiano do órgão.</t>
  </si>
  <si>
    <t>Existem ações derivadas de uma política permanente de PDI, financiadas e/ou promovidas no âmbito do sistema estadual de gerenciamento de recursos hídricos, voltadas à pesquisa aplicada e ao desenvolvimento tecnológico que resultam em inovação para o aperfeiçoamento das atividades realizadas pelo organismo gestor, sendo os resultados internalizados no cotidiano do órgão.</t>
  </si>
  <si>
    <t>3.7</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</si>
  <si>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</si>
  <si>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</si>
  <si>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</si>
  <si>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3.8</t>
  </si>
  <si>
    <t>Não há qualquer infraestrutura e/ou procedimentos instituídos para gestão de eventos críticos.</t>
  </si>
  <si>
    <t>Há infraestrutura e procedimentos instituídos para gestão de eventos críticos, mas ainda não há planejamento e execução de ações de prevenção e mitigação dos efeitos de eventos hidrológicos extremos.</t>
  </si>
  <si>
    <t>Há infraestrutura e procedimentos instituídos para gestão de eventos críticos, bem como planejamento e execução de ações de prevenção e mitigação dos efeitos de eventos hidrológicos extremos, existindo, contudo, necessidade de maior articulação entre os atores e integração federativa para implementação dessas ações.</t>
  </si>
  <si>
    <t>Há infraestrutura e procedimentos instituídos para gestão de eventos críticos, bem como planejamento e execução de ações de prevenção e mitigação dos efeitos de eventos hidrológicos extremos, existindo adequada articulação entre os atores e integração federativa para implementação dessas ações.</t>
  </si>
  <si>
    <t>4.1</t>
  </si>
  <si>
    <t>Não há ainda emissão de outorga de direito de recursos hídricos para captação de água ou para lançamento de efluentes.</t>
  </si>
  <si>
    <t>Há emissão de outorga de direito de recursos hídricos para captação de água, tendo sido outorgados até 50% da demanda estimada.</t>
  </si>
  <si>
    <t>Há emissão de outorga de direito de recursos hídricos para captação de água, tendo sido outorgados mais de 50% da demanda estimada.</t>
  </si>
  <si>
    <t>Há emissão de outorga de direito de recursos hídricos para captação de água e para lançamento de efluentes, tendo sido outorgados mais de 50% da demanda estimada.</t>
  </si>
  <si>
    <t>4.2</t>
  </si>
  <si>
    <t>Não há qualquer tipo de fiscalização dos usuários de recursos hídricos.</t>
  </si>
  <si>
    <t>Há fiscalização dos usuários de recursos hídricos, mas a mesma decorre basicamente do processo de regularização do uso da água (cadastramento, outorga), ou do processo de licenciamento ambiental ou de outras ações próprias do setor ambiental, mas não há estrutura específica para desenvolvimento das ações de fiscalização.</t>
  </si>
  <si>
    <t>Há fiscalização dos usuários de recursos hídricos atreladas ao processo de regularização do uso da água (cadastramento, outorga), e estrutura específica para desenvolvimento das ações de fiscalização, não existindo ainda planejamento ou programação regular para fiscalização, podendo ocorrer em decorrência de denúncias.</t>
  </si>
  <si>
    <t>Há fiscalização dos usuários de recursos hídricos atreladas ao processo de regularização do uso da água (cadastramento, outorga), estrutura específica e planejamento ou programação regular para desenvolvimento das ações de fiscalização.</t>
  </si>
  <si>
    <t>4.3</t>
  </si>
  <si>
    <t>Não há cobrança, estudo ou regulamento sobre o tema em âmbito estadual.</t>
  </si>
  <si>
    <t>Não há cobrança, mas já existem estudos ou regulamentos sobre o tema em âmbito estadual.</t>
  </si>
  <si>
    <t>Existe cobrança em alguma bacia hidrográfica.</t>
  </si>
  <si>
    <t>Existe cobrança na maioria das bacias hidrográficas, mas os valores e mecanismos de cobrança utilizados ainda não estão atualizados ou não são adequados ao alcance dos objetivos do instrumento de gestão.</t>
  </si>
  <si>
    <t>Existe cobrança na maioria das bacias hidrográficas e os valores e mecanismos de cobrança utilizados estão atualizados e são adequados ao alcance dos objetivos do instrumento de gestão.</t>
  </si>
  <si>
    <t>4.4</t>
  </si>
  <si>
    <t>O sistema estadual de recursos hídricos não possui arrecadação própria.</t>
  </si>
  <si>
    <t>O sistema estadual de recursos hídricos dispõe de receita decorrente de transferências, como compensação financeira, e de fontes próprias de arrecadação (ex.: cobrança pelo uso da água, cobrança por serviços de água bruta, multas, taxas, emolumentos etc.), mas esse montante representa menos de 20%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</si>
  <si>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entre 20% e 50%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</si>
  <si>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mais de 50% dos recursos financeiros necessários para garantir a sua sustentabilidade financeira.</t>
  </si>
  <si>
    <t>4.5</t>
  </si>
  <si>
    <t>A área de recursos hídricos não tem participação na gestão de infraestrutura hídrica (planejamento de obras, administração, manutenção, operação etc.) ou a participação dela é limitada aos aspectos regulatórios básicos (autorizações, outorgas etc.).</t>
  </si>
  <si>
    <t>A área de recursos hídricos tem participação e influência na gestão de infraestrutura hídrica (planejamento de obras, administração, manutenção, operação etc.), não restrita apenas aos aspectos regulatórios básicos (autorizações, outorgas etc.), mas participando da definição de normas gerais, manuais, modos operacionais, modelos de execução de obras etc.</t>
  </si>
  <si>
    <t>A área de recursos hídricos planeja e gerencia diretamente a infraestrutura hídrica existente, com a perspectiva dos usos múltiplos e da segurança hídrica para os diversos setores usuários, havendo a articulação com a operação da infraestrutura de aproveitamento de águas de domínio da União e de estados vizinhos.</t>
  </si>
  <si>
    <t>4.6</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</si>
  <si>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</si>
  <si>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</si>
  <si>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</si>
  <si>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</si>
  <si>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Hídricos previsto em lei, já devidamente regulamentado, recebendo os aportes previstos e operando regularmente, e a aplicação dos seus recursos está devidamente articulada com os demais processos e instrumentos de gestão sob responsabilidade do sistema estadual de recursos hídricos.</t>
  </si>
  <si>
    <t>4.7</t>
  </si>
  <si>
    <t>Não existe qualquer tipo de programa ou projeto indutor para a gestão de recursos hídricos (ex. incentivos fiscais, pagamento por serviços ambientais, premiação de boas práticas etc.).</t>
  </si>
  <si>
    <t>Existem programas e/ou projetos indutores para a gestão de recursos hídricos em determinadas regiões ou bacias hidrográficas (ex. incentivos fiscais, pagamento por serviços ambientais, premiação de boas práticas etc.), mas estes dependem basicamente do apoio de setores usuários e da sociedade civil, existindo pouco ou nenhum suporte por parte da Administração Pública.</t>
  </si>
  <si>
    <t>Existem programas e/ou projetos indutores para a gestão de recursos hídricos em determinadas regiões ou bacias hidrográficas (ex. incentivos fiscais, pagamento por serviços ambientais, premiação de boas práticas etc.), os quais contam com a participação e apoio dos atores sociais e da Administração Pública.</t>
  </si>
  <si>
    <t>Variáveis a serem avaliadas</t>
  </si>
  <si>
    <t>Tipologia</t>
  </si>
  <si>
    <t>Avaliação Facultativa</t>
  </si>
  <si>
    <r>
      <t>N</t>
    </r>
    <r>
      <rPr>
        <b/>
        <u/>
        <vertAlign val="superscript"/>
        <sz val="12"/>
        <color indexed="8"/>
        <rFont val="Arial"/>
        <family val="2"/>
      </rPr>
      <t>o</t>
    </r>
  </si>
  <si>
    <t>Identificação</t>
  </si>
  <si>
    <t>A</t>
  </si>
  <si>
    <t>B</t>
  </si>
  <si>
    <t>C</t>
  </si>
  <si>
    <t>D</t>
  </si>
  <si>
    <t>Não</t>
  </si>
  <si>
    <t>Sim</t>
  </si>
  <si>
    <t>Agências de água ou de bacia ou similares</t>
  </si>
  <si>
    <t>Comunicação social e difusão de informações ão</t>
  </si>
  <si>
    <t>Planejamento Estratégico</t>
  </si>
  <si>
    <t>Cadastros de usuários, usos e interferências</t>
  </si>
  <si>
    <t>Gestão Eventos Críticos</t>
  </si>
  <si>
    <t>Outorga de Direito de Uso</t>
  </si>
  <si>
    <t>Sustentabilidade Financeira do Sistema de Gestão</t>
  </si>
  <si>
    <t>Programas Indutores</t>
  </si>
  <si>
    <t>Variável</t>
  </si>
  <si>
    <t>UF</t>
  </si>
  <si>
    <t>Informação1</t>
  </si>
  <si>
    <t>Informação2</t>
  </si>
  <si>
    <t>Informação3</t>
  </si>
  <si>
    <t>AC</t>
  </si>
  <si>
    <t>Tipologia A</t>
  </si>
  <si>
    <t>Nº 5.698 de 26/04/2013</t>
  </si>
  <si>
    <t>046/2018/ANA</t>
  </si>
  <si>
    <t>s</t>
  </si>
  <si>
    <t>n</t>
  </si>
  <si>
    <t>AL</t>
  </si>
  <si>
    <t>Tipologia C</t>
  </si>
  <si>
    <t>Nº 26.748 de 18/06/2013</t>
  </si>
  <si>
    <t>055/2017/ANA</t>
  </si>
  <si>
    <t>AM</t>
  </si>
  <si>
    <t>Nº 34.059 de 09/10/2013</t>
  </si>
  <si>
    <t>052/2018/ANA</t>
  </si>
  <si>
    <t>AP</t>
  </si>
  <si>
    <t>Nº 3.527 de 26/06/2014</t>
  </si>
  <si>
    <t>076/2015/ANA</t>
  </si>
  <si>
    <t>BA</t>
  </si>
  <si>
    <t>Nº 14.955 de 10/02/2014</t>
  </si>
  <si>
    <t>049/2018/ANA</t>
  </si>
  <si>
    <t>CE</t>
  </si>
  <si>
    <t>Tipologia D</t>
  </si>
  <si>
    <t>Nº 31.387 de 10/01/2014</t>
  </si>
  <si>
    <t>038/2019/ANA</t>
  </si>
  <si>
    <t>DF</t>
  </si>
  <si>
    <t>Nº 35.507 de 05/06/2014</t>
  </si>
  <si>
    <t>023/2016/ANA</t>
  </si>
  <si>
    <t>ES</t>
  </si>
  <si>
    <t>Nº 3.544-R de 19/03/2014</t>
  </si>
  <si>
    <t>050/2018/ANA</t>
  </si>
  <si>
    <t>GO</t>
  </si>
  <si>
    <t>Tipologia B</t>
  </si>
  <si>
    <t>Nº 8.001 de 20/09/2013</t>
  </si>
  <si>
    <t>059/2017/ANA</t>
  </si>
  <si>
    <t>MA</t>
  </si>
  <si>
    <t>Nº 29.302 de 15/08/2013</t>
  </si>
  <si>
    <t>053/2018/ANA</t>
  </si>
  <si>
    <t>MG</t>
  </si>
  <si>
    <t>Nº 46.465 de 27/03/2014</t>
  </si>
  <si>
    <t>030/2019/ANA</t>
  </si>
  <si>
    <t>MS</t>
  </si>
  <si>
    <t>Nº 13.649 de 06/06/2013</t>
  </si>
  <si>
    <t>041/2018/ANA</t>
  </si>
  <si>
    <t>MT</t>
  </si>
  <si>
    <t>Nº 1.815 de 20/06/2013</t>
  </si>
  <si>
    <t>072/2017/ANA</t>
  </si>
  <si>
    <t>PA</t>
  </si>
  <si>
    <t>Nº 886 de 31/10/2013</t>
  </si>
  <si>
    <t>047/2019/ANA</t>
  </si>
  <si>
    <t>PB</t>
  </si>
  <si>
    <t>Nº 33.861 de 22/04/2013</t>
  </si>
  <si>
    <t>050/2017/ANA</t>
  </si>
  <si>
    <t>PE</t>
  </si>
  <si>
    <t>Nº 40.202 de 13/12/2013</t>
  </si>
  <si>
    <t>054/2018/ANA</t>
  </si>
  <si>
    <t>PI</t>
  </si>
  <si>
    <t>Nº 15.270 de 16/07/2013</t>
  </si>
  <si>
    <t>038/2017/ANA</t>
  </si>
  <si>
    <t>PR</t>
  </si>
  <si>
    <t>Nº 8.410 de 21/06/2013</t>
  </si>
  <si>
    <t>049/2017/ANA</t>
  </si>
  <si>
    <t>RJ</t>
  </si>
  <si>
    <t>Nº 44.445 de 18/10/2013</t>
  </si>
  <si>
    <t>--</t>
  </si>
  <si>
    <t>RN</t>
  </si>
  <si>
    <t>Nº 23.745 de 10/09/2013</t>
  </si>
  <si>
    <t>048/2018/ANA</t>
  </si>
  <si>
    <t>RO</t>
  </si>
  <si>
    <t>Nº 18.045 de 24/07/2013</t>
  </si>
  <si>
    <t>040/2017/ANA</t>
  </si>
  <si>
    <t>RR</t>
  </si>
  <si>
    <t>Nº 16.699 de 24/02/2014</t>
  </si>
  <si>
    <t>046/2019/ANA</t>
  </si>
  <si>
    <t>RS</t>
  </si>
  <si>
    <t>Nº 50.740 de 14/10/2013</t>
  </si>
  <si>
    <t>055/2018/ANA</t>
  </si>
  <si>
    <t>SC</t>
  </si>
  <si>
    <t>Nº 1.682 de 14/08/2013</t>
  </si>
  <si>
    <t>042/2019/ANA</t>
  </si>
  <si>
    <t>SE</t>
  </si>
  <si>
    <t>Nº 29.412 de 15/08/2013</t>
  </si>
  <si>
    <t>065/2017/ANA</t>
  </si>
  <si>
    <t>Nº 60.895 de 19/11/2014</t>
  </si>
  <si>
    <t>007/2021/ANA</t>
  </si>
  <si>
    <t>TO</t>
  </si>
  <si>
    <t>Nº 4.915 de 22/10/2013</t>
  </si>
  <si>
    <t>047/2018/ANA</t>
  </si>
  <si>
    <t>O SIGRH conta com ações voltadas à capacitação em diversas temáticas relacionadas à gestão de recursos hídricos. No rol de empreendimentos FEHIDRO, por exemplo, destaca-se o Contrato FEHIDRO 229/15, celebrado pela CETESB - Companhia Ambiental do Estado de São Paulo, o qual consiste no desenvolvimento do ‘Programa de Capacitação para Integrantes do SIGRH’ em sistema de EAD que capacitou em 2021 média de 700 integrantes do SIGRH. Ao longo de 2021, seguindo as diretrizes definidas pela Deliberação nº 214/18, o Capacita-SIGRH (Programa Permanente de Capacitação em Gestão de Recursos Hídricos) a CRHi formulou junto ao DAEE, CETESB e IPT um curso de especialização e capacitação em Segurança de Barragens. Além do IPT, também houve a articulação junto ao SENAC, para o oferecimento de cursos de capacitação técnica de softwares e junto à Fundação Municipal de Ensino de Piracicaba - FUMEP, para cursos de capacitação em gestão de projetos ligados à gestão de recursos hídricos.  Em 2022, o Programa Capacita-SIGRH contou com 418 certificações e 1029 horas de capacitação, nos cursos de Gestão integrada de recursos hídricos, Conceitos básicos de hidrologia, Gestão de projetos FEHIDRO, Indicação de empreendimentos ao FEHIDRO em parceria com a FUMEP; Indesign e editoração eletrônica, Excel básico, Excel avançado, Comunicação assertiva, Comunicação interna e endomarketing, Gestão de qualidade de processos, Gestão de conflitos, em parceria com o SENAC Segurança de barragens, em parceria com o IPT.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</si>
</sst>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indexed="8"/>
      <name val="Calibri"/>
      <family val="2"/>
    </font>
    <font>
      <b/>
      <sz val="14"/>
      <color indexed="8"/>
      <name val="Calibri"/>
      <family val="2"/>
    </font>
    <font>
      <b/>
      <sz val="12"/>
      <color indexed="8"/>
      <name val="Calibri"/>
      <family val="2"/>
    </font>
    <font>
      <b/>
      <sz val="11"/>
      <color indexed="8"/>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
      <b/>
      <sz val="13"/>
      <color indexed="8"/>
      <name val="Calibri"/>
      <family val="2"/>
    </font>
    <font>
      <i/>
      <sz val="10"/>
      <color theme="1"/>
      <name val="Calibri"/>
      <family val="2"/>
      <scheme val="minor"/>
    </font>
    <font>
      <sz val="10"/>
      <color theme="1"/>
      <name val="Calibri"/>
      <family val="2"/>
    </font>
    <font>
      <sz val="10"/>
      <color rgb="FF000000"/>
      <name val="Calibri"/>
      <family val="2"/>
    </font>
    <font>
      <sz val="10"/>
      <color rgb="FF000000"/>
      <name val="Calibri"/>
      <family val="2"/>
      <scheme val="minor"/>
    </font>
    <font>
      <sz val="10"/>
      <color rgb="FF000000"/>
      <name val="Calibri"/>
    </font>
    <font>
      <i/>
      <sz val="10"/>
      <color rgb="FF000000"/>
      <name val="Calibri"/>
    </font>
  </fonts>
  <fills count="8">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2E5"/>
        <bgColor indexed="64"/>
      </patternFill>
    </fill>
    <fill>
      <patternFill patternType="solid">
        <fgColor rgb="FFD9D9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174">
    <xf numFmtId="0" fontId="0" fillId="0" borderId="0" xfId="0"/>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horizontal="justify" vertical="center" wrapText="1"/>
    </xf>
    <xf numFmtId="0" fontId="9" fillId="0" borderId="4" xfId="0" applyFont="1" applyBorder="1" applyAlignment="1">
      <alignment vertical="center" wrapText="1"/>
    </xf>
    <xf numFmtId="0" fontId="10" fillId="0" borderId="0" xfId="0" applyFont="1" applyAlignment="1">
      <alignment horizontal="center" vertical="center" wrapText="1"/>
    </xf>
    <xf numFmtId="0" fontId="0" fillId="0" borderId="1" xfId="0" applyBorder="1" applyAlignment="1">
      <alignment horizontal="center" vertical="center"/>
    </xf>
    <xf numFmtId="0" fontId="0" fillId="3" borderId="0" xfId="0" applyFill="1"/>
    <xf numFmtId="1" fontId="10" fillId="0" borderId="4" xfId="0" applyNumberFormat="1" applyFont="1" applyBorder="1" applyAlignment="1">
      <alignment horizontal="center" vertical="center" wrapText="1"/>
    </xf>
    <xf numFmtId="1" fontId="10" fillId="2" borderId="4" xfId="0" applyNumberFormat="1" applyFont="1" applyFill="1" applyBorder="1" applyAlignment="1">
      <alignment horizontal="center" vertical="center" wrapText="1"/>
    </xf>
    <xf numFmtId="0" fontId="1" fillId="3" borderId="0" xfId="0" applyFont="1" applyFill="1" applyAlignment="1">
      <alignment horizontal="center" vertical="center"/>
    </xf>
    <xf numFmtId="0" fontId="15" fillId="0" borderId="0" xfId="0" applyFont="1" applyAlignment="1">
      <alignment vertical="center"/>
    </xf>
    <xf numFmtId="0" fontId="15" fillId="0" borderId="0" xfId="0" applyFont="1"/>
    <xf numFmtId="0" fontId="15" fillId="0" borderId="0" xfId="0" applyFont="1" applyAlignment="1">
      <alignment horizontal="center" vertical="center"/>
    </xf>
    <xf numFmtId="0" fontId="7" fillId="0" borderId="1" xfId="0" applyFont="1" applyBorder="1" applyAlignment="1">
      <alignment horizontal="center" vertical="center" wrapText="1"/>
    </xf>
    <xf numFmtId="0" fontId="21" fillId="3" borderId="0" xfId="0" applyFont="1" applyFill="1" applyAlignment="1">
      <alignment horizontal="center"/>
    </xf>
    <xf numFmtId="0" fontId="0" fillId="0" borderId="0" xfId="0" applyAlignment="1">
      <alignment horizontal="center"/>
    </xf>
    <xf numFmtId="0" fontId="0" fillId="4" borderId="0" xfId="0" applyFill="1"/>
    <xf numFmtId="0" fontId="3" fillId="3" borderId="0" xfId="0" applyFont="1" applyFill="1"/>
    <xf numFmtId="0" fontId="16" fillId="3" borderId="0" xfId="0" applyFont="1" applyFill="1"/>
    <xf numFmtId="0" fontId="0" fillId="3" borderId="0" xfId="0" applyFill="1" applyAlignment="1">
      <alignment horizontal="right"/>
    </xf>
    <xf numFmtId="0" fontId="1" fillId="3" borderId="0" xfId="0" applyFont="1" applyFill="1" applyAlignment="1">
      <alignment vertical="center"/>
    </xf>
    <xf numFmtId="0" fontId="1" fillId="3" borderId="1" xfId="0" applyFont="1" applyFill="1" applyBorder="1" applyAlignment="1" applyProtection="1">
      <alignment horizontal="center" vertical="center"/>
      <protection locked="0"/>
    </xf>
    <xf numFmtId="0" fontId="12" fillId="3" borderId="0" xfId="0" applyFont="1" applyFill="1"/>
    <xf numFmtId="0" fontId="0" fillId="5" borderId="0" xfId="0" applyFill="1"/>
    <xf numFmtId="0" fontId="15" fillId="5" borderId="0" xfId="0" applyFont="1" applyFill="1"/>
    <xf numFmtId="0" fontId="1" fillId="3" borderId="0" xfId="0" applyFont="1" applyFill="1" applyAlignment="1">
      <alignment horizontal="left" vertical="center"/>
    </xf>
    <xf numFmtId="0" fontId="17" fillId="3" borderId="0" xfId="0" applyFont="1" applyFill="1"/>
    <xf numFmtId="0" fontId="15" fillId="3" borderId="0" xfId="0" applyFont="1" applyFill="1"/>
    <xf numFmtId="0" fontId="0" fillId="3" borderId="0" xfId="0" applyFill="1" applyAlignment="1">
      <alignment horizontal="justify" vertical="top" wrapText="1"/>
    </xf>
    <xf numFmtId="0" fontId="1" fillId="6" borderId="1" xfId="0" applyFont="1" applyFill="1" applyBorder="1" applyAlignment="1" applyProtection="1">
      <alignment horizontal="center" vertical="center"/>
      <protection locked="0"/>
    </xf>
    <xf numFmtId="0" fontId="1" fillId="5" borderId="0" xfId="0" applyFont="1" applyFill="1"/>
    <xf numFmtId="0" fontId="0" fillId="5" borderId="0" xfId="0" applyFill="1" applyAlignment="1">
      <alignment horizontal="center"/>
    </xf>
    <xf numFmtId="0" fontId="20" fillId="5" borderId="0" xfId="1" applyFont="1" applyFill="1" applyBorder="1" applyProtection="1"/>
    <xf numFmtId="0" fontId="0" fillId="0" borderId="0" xfId="0" applyAlignment="1">
      <alignment horizontal="right"/>
    </xf>
    <xf numFmtId="0" fontId="1" fillId="0" borderId="0" xfId="0" applyFont="1" applyAlignment="1">
      <alignment vertical="center"/>
    </xf>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0" fontId="0" fillId="0" borderId="5" xfId="0" applyBorder="1"/>
    <xf numFmtId="0" fontId="1" fillId="0" borderId="5" xfId="0" applyFont="1" applyBorder="1"/>
    <xf numFmtId="0" fontId="12" fillId="0" borderId="5" xfId="0" applyFont="1" applyBorder="1"/>
    <xf numFmtId="0" fontId="11" fillId="0" borderId="5" xfId="0" applyFont="1" applyBorder="1"/>
    <xf numFmtId="0" fontId="12" fillId="0" borderId="0" xfId="0" applyFont="1"/>
    <xf numFmtId="0" fontId="11" fillId="0" borderId="0" xfId="0" applyFont="1"/>
    <xf numFmtId="0" fontId="6" fillId="0" borderId="0" xfId="0" applyFont="1"/>
    <xf numFmtId="0" fontId="1" fillId="0" borderId="0" xfId="0" applyFont="1" applyAlignment="1">
      <alignment horizontal="left" vertical="center"/>
    </xf>
    <xf numFmtId="0" fontId="22" fillId="7" borderId="0" xfId="0" applyFont="1" applyFill="1"/>
    <xf numFmtId="0" fontId="22" fillId="7" borderId="2" xfId="0" applyFont="1" applyFill="1" applyBorder="1"/>
    <xf numFmtId="0" fontId="0" fillId="7" borderId="0" xfId="0" applyFill="1"/>
    <xf numFmtId="0" fontId="0" fillId="7" borderId="2" xfId="0" applyFill="1" applyBorder="1"/>
    <xf numFmtId="0" fontId="22" fillId="3" borderId="0" xfId="0" applyFont="1" applyFill="1"/>
    <xf numFmtId="0" fontId="12" fillId="3" borderId="0" xfId="0" applyFont="1" applyFill="1" applyAlignment="1">
      <alignment horizontal="left"/>
    </xf>
    <xf numFmtId="0" fontId="1" fillId="3" borderId="0" xfId="0" applyFont="1" applyFill="1" applyAlignment="1">
      <alignment horizontal="right"/>
    </xf>
    <xf numFmtId="0" fontId="1" fillId="6" borderId="19" xfId="0" applyFont="1" applyFill="1" applyBorder="1" applyAlignment="1" applyProtection="1">
      <alignment horizontal="center" vertical="center"/>
      <protection locked="0"/>
    </xf>
    <xf numFmtId="0" fontId="15" fillId="3" borderId="0" xfId="0" applyFont="1" applyFill="1" applyAlignment="1">
      <alignment horizontal="left" vertical="center" wrapText="1"/>
    </xf>
    <xf numFmtId="0" fontId="15" fillId="3" borderId="2" xfId="0" applyFont="1" applyFill="1" applyBorder="1" applyAlignment="1">
      <alignment horizontal="left" vertical="center" wrapText="1"/>
    </xf>
    <xf numFmtId="0" fontId="4" fillId="0" borderId="0" xfId="0" applyFont="1" applyAlignment="1">
      <alignment horizontal="center" vertical="center" wrapText="1"/>
    </xf>
    <xf numFmtId="0" fontId="0" fillId="3" borderId="0" xfId="0" applyFill="1" applyAlignment="1">
      <alignment vertical="center"/>
    </xf>
    <xf numFmtId="0" fontId="0" fillId="0" borderId="0" xfId="0" applyAlignment="1">
      <alignment horizontal="center" vertical="center"/>
    </xf>
    <xf numFmtId="0" fontId="0" fillId="0" borderId="0" xfId="0" quotePrefix="1"/>
    <xf numFmtId="0" fontId="0" fillId="0" borderId="0" xfId="0" quotePrefix="1" applyAlignment="1">
      <alignment horizontal="center" vertical="center"/>
    </xf>
    <xf numFmtId="0" fontId="1" fillId="3" borderId="0" xfId="0" applyFont="1" applyFill="1"/>
    <xf numFmtId="0" fontId="1" fillId="0" borderId="0" xfId="0" applyFont="1" applyAlignment="1">
      <alignment vertical="top" wrapText="1"/>
    </xf>
    <xf numFmtId="0" fontId="12" fillId="3" borderId="0" xfId="0" applyFont="1" applyFill="1" applyAlignment="1">
      <alignment horizontal="justify" vertical="center" wrapText="1"/>
    </xf>
    <xf numFmtId="0" fontId="12" fillId="3" borderId="0" xfId="0" applyFont="1" applyFill="1" applyAlignment="1">
      <alignment horizontal="left" vertical="top" wrapText="1"/>
    </xf>
    <xf numFmtId="0" fontId="12" fillId="3" borderId="0" xfId="0" applyFont="1" applyFill="1" applyAlignment="1">
      <alignment horizontal="left"/>
    </xf>
    <xf numFmtId="0" fontId="2" fillId="3" borderId="0" xfId="0" applyFont="1" applyFill="1" applyAlignment="1">
      <alignment horizontal="center" vertical="center"/>
    </xf>
    <xf numFmtId="0" fontId="1" fillId="3" borderId="0" xfId="0" applyFont="1" applyFill="1" applyAlignment="1">
      <alignment horizontal="right"/>
    </xf>
    <xf numFmtId="0" fontId="24" fillId="3" borderId="0" xfId="0" applyFont="1" applyFill="1" applyAlignment="1">
      <alignment horizontal="center" vertical="center"/>
    </xf>
    <xf numFmtId="0" fontId="1" fillId="3" borderId="0" xfId="0" applyFont="1" applyFill="1" applyAlignment="1">
      <alignment horizontal="right" vertical="center"/>
    </xf>
    <xf numFmtId="0" fontId="1" fillId="3" borderId="7" xfId="0" applyFont="1" applyFill="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Alignment="1">
      <alignment horizontal="right" wrapText="1"/>
    </xf>
    <xf numFmtId="0" fontId="1" fillId="3" borderId="7" xfId="0" applyFont="1" applyFill="1" applyBorder="1" applyAlignment="1">
      <alignment horizontal="right" wrapText="1"/>
    </xf>
    <xf numFmtId="0" fontId="1" fillId="3" borderId="7" xfId="0" applyFont="1" applyFill="1" applyBorder="1" applyAlignment="1">
      <alignment horizontal="right"/>
    </xf>
    <xf numFmtId="3" fontId="1" fillId="3" borderId="10" xfId="0" applyNumberFormat="1"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0" xfId="0" applyFont="1" applyFill="1" applyAlignment="1">
      <alignment horizontal="left" vertical="center"/>
    </xf>
    <xf numFmtId="0" fontId="25" fillId="3" borderId="17" xfId="0" applyFont="1" applyFill="1" applyBorder="1" applyAlignment="1">
      <alignment horizontal="justify" vertical="top" wrapText="1"/>
    </xf>
    <xf numFmtId="0" fontId="15" fillId="3" borderId="6" xfId="0" applyFont="1" applyFill="1" applyBorder="1" applyAlignment="1">
      <alignment horizontal="justify" vertical="top" wrapText="1"/>
    </xf>
    <xf numFmtId="0" fontId="15" fillId="3" borderId="9" xfId="0" applyFont="1" applyFill="1" applyBorder="1" applyAlignment="1">
      <alignment horizontal="justify" vertical="top" wrapText="1"/>
    </xf>
    <xf numFmtId="0" fontId="25" fillId="3" borderId="13" xfId="0" applyFont="1" applyFill="1" applyBorder="1" applyAlignment="1">
      <alignment horizontal="justify" vertical="top" wrapText="1"/>
    </xf>
    <xf numFmtId="0" fontId="15" fillId="3" borderId="0" xfId="0" applyFont="1" applyFill="1" applyAlignment="1">
      <alignment horizontal="justify" vertical="top" wrapText="1"/>
    </xf>
    <xf numFmtId="0" fontId="15" fillId="3" borderId="7" xfId="0" applyFont="1" applyFill="1" applyBorder="1" applyAlignment="1">
      <alignment horizontal="justify" vertical="top" wrapText="1"/>
    </xf>
    <xf numFmtId="0" fontId="15" fillId="3" borderId="18" xfId="0" applyFont="1" applyFill="1" applyBorder="1" applyAlignment="1">
      <alignment horizontal="justify" vertical="top" wrapText="1"/>
    </xf>
    <xf numFmtId="0" fontId="15" fillId="3" borderId="2" xfId="0" applyFont="1" applyFill="1" applyBorder="1" applyAlignment="1">
      <alignment horizontal="justify" vertical="top" wrapText="1"/>
    </xf>
    <xf numFmtId="0" fontId="15" fillId="3" borderId="8" xfId="0" applyFont="1" applyFill="1" applyBorder="1" applyAlignment="1">
      <alignment horizontal="justify" vertical="top" wrapText="1"/>
    </xf>
    <xf numFmtId="0" fontId="15" fillId="3" borderId="13" xfId="0" applyFont="1" applyFill="1" applyBorder="1" applyAlignment="1">
      <alignment horizontal="justify" vertical="top" wrapText="1"/>
    </xf>
    <xf numFmtId="0" fontId="15" fillId="3" borderId="17" xfId="0" applyFont="1" applyFill="1" applyBorder="1" applyAlignment="1">
      <alignment horizontal="justify" vertical="top" wrapText="1"/>
    </xf>
    <xf numFmtId="0" fontId="15" fillId="6" borderId="17" xfId="0" applyFont="1" applyFill="1" applyBorder="1" applyAlignment="1" applyProtection="1">
      <alignment horizontal="justify" vertical="top" wrapText="1"/>
      <protection locked="0"/>
    </xf>
    <xf numFmtId="0" fontId="15" fillId="6" borderId="6" xfId="0" applyFont="1" applyFill="1" applyBorder="1" applyAlignment="1" applyProtection="1">
      <alignment horizontal="justify" vertical="top" wrapText="1"/>
      <protection locked="0"/>
    </xf>
    <xf numFmtId="0" fontId="15" fillId="6" borderId="9" xfId="0" applyFont="1" applyFill="1" applyBorder="1" applyAlignment="1" applyProtection="1">
      <alignment horizontal="justify" vertical="top" wrapText="1"/>
      <protection locked="0"/>
    </xf>
    <xf numFmtId="0" fontId="15" fillId="6" borderId="13" xfId="0" applyFont="1" applyFill="1" applyBorder="1" applyAlignment="1" applyProtection="1">
      <alignment horizontal="justify" vertical="top" wrapText="1"/>
      <protection locked="0"/>
    </xf>
    <xf numFmtId="0" fontId="15" fillId="6" borderId="0" xfId="0" applyFont="1" applyFill="1" applyAlignment="1" applyProtection="1">
      <alignment horizontal="justify" vertical="top" wrapText="1"/>
      <protection locked="0"/>
    </xf>
    <xf numFmtId="0" fontId="15" fillId="6" borderId="7" xfId="0" applyFont="1" applyFill="1" applyBorder="1" applyAlignment="1" applyProtection="1">
      <alignment horizontal="justify" vertical="top" wrapText="1"/>
      <protection locked="0"/>
    </xf>
    <xf numFmtId="0" fontId="15" fillId="6" borderId="18" xfId="0" applyFont="1" applyFill="1" applyBorder="1" applyAlignment="1" applyProtection="1">
      <alignment horizontal="justify" vertical="top" wrapText="1"/>
      <protection locked="0"/>
    </xf>
    <xf numFmtId="0" fontId="15" fillId="6" borderId="2" xfId="0" applyFont="1" applyFill="1" applyBorder="1" applyAlignment="1" applyProtection="1">
      <alignment horizontal="justify" vertical="top" wrapText="1"/>
      <protection locked="0"/>
    </xf>
    <xf numFmtId="0" fontId="15" fillId="6" borderId="8" xfId="0" applyFont="1" applyFill="1" applyBorder="1" applyAlignment="1" applyProtection="1">
      <alignment horizontal="justify" vertical="top" wrapText="1"/>
      <protection locked="0"/>
    </xf>
    <xf numFmtId="0" fontId="23" fillId="3" borderId="0" xfId="0" applyFont="1" applyFill="1" applyAlignment="1">
      <alignment horizontal="center" vertical="center"/>
    </xf>
    <xf numFmtId="0" fontId="1" fillId="3" borderId="0" xfId="0" applyFont="1" applyFill="1" applyAlignment="1">
      <alignment horizontal="center" vertical="top" wrapText="1"/>
    </xf>
    <xf numFmtId="0" fontId="26" fillId="6" borderId="17" xfId="0" applyFont="1" applyFill="1" applyBorder="1" applyAlignment="1" applyProtection="1">
      <alignment horizontal="justify" vertical="top" wrapText="1"/>
      <protection locked="0"/>
    </xf>
    <xf numFmtId="0" fontId="25" fillId="3" borderId="17" xfId="0" applyFont="1" applyFill="1" applyBorder="1" applyAlignment="1">
      <alignment horizontal="left" vertical="top" wrapText="1"/>
    </xf>
    <xf numFmtId="0" fontId="25" fillId="3" borderId="6" xfId="0" applyFont="1" applyFill="1" applyBorder="1" applyAlignment="1">
      <alignment horizontal="left" vertical="top" wrapText="1"/>
    </xf>
    <xf numFmtId="0" fontId="25" fillId="3" borderId="9" xfId="0" applyFont="1" applyFill="1" applyBorder="1" applyAlignment="1">
      <alignment horizontal="left" vertical="top" wrapText="1"/>
    </xf>
    <xf numFmtId="0" fontId="25" fillId="3" borderId="18" xfId="0" applyFont="1" applyFill="1" applyBorder="1" applyAlignment="1">
      <alignment horizontal="left" vertical="top" wrapText="1"/>
    </xf>
    <xf numFmtId="0" fontId="25" fillId="3" borderId="2" xfId="0" applyFont="1" applyFill="1" applyBorder="1" applyAlignment="1">
      <alignment horizontal="left" vertical="top" wrapText="1"/>
    </xf>
    <xf numFmtId="0" fontId="25" fillId="3" borderId="8" xfId="0" applyFont="1" applyFill="1" applyBorder="1" applyAlignment="1">
      <alignment horizontal="left" vertical="top" wrapText="1"/>
    </xf>
    <xf numFmtId="0" fontId="29" fillId="6" borderId="17" xfId="0" applyFont="1" applyFill="1" applyBorder="1" applyAlignment="1" applyProtection="1">
      <alignment horizontal="justify" vertical="top" wrapText="1"/>
      <protection locked="0"/>
    </xf>
    <xf numFmtId="0" fontId="27" fillId="6" borderId="17" xfId="0" applyFont="1" applyFill="1" applyBorder="1" applyAlignment="1" applyProtection="1">
      <alignment horizontal="justify" vertical="top" wrapText="1"/>
      <protection locked="0"/>
    </xf>
    <xf numFmtId="0" fontId="28" fillId="6" borderId="6" xfId="0" applyFont="1" applyFill="1" applyBorder="1" applyAlignment="1" applyProtection="1">
      <alignment horizontal="justify" vertical="top" wrapText="1"/>
      <protection locked="0"/>
    </xf>
    <xf numFmtId="0" fontId="28" fillId="6" borderId="9" xfId="0" applyFont="1" applyFill="1" applyBorder="1" applyAlignment="1" applyProtection="1">
      <alignment horizontal="justify" vertical="top" wrapText="1"/>
      <protection locked="0"/>
    </xf>
    <xf numFmtId="0" fontId="28" fillId="6" borderId="13" xfId="0" applyFont="1" applyFill="1" applyBorder="1" applyAlignment="1" applyProtection="1">
      <alignment horizontal="justify" vertical="top" wrapText="1"/>
      <protection locked="0"/>
    </xf>
    <xf numFmtId="0" fontId="28" fillId="6" borderId="0" xfId="0" applyFont="1" applyFill="1" applyAlignment="1" applyProtection="1">
      <alignment horizontal="justify" vertical="top" wrapText="1"/>
      <protection locked="0"/>
    </xf>
    <xf numFmtId="0" fontId="28" fillId="6" borderId="7" xfId="0" applyFont="1" applyFill="1" applyBorder="1" applyAlignment="1" applyProtection="1">
      <alignment horizontal="justify" vertical="top" wrapText="1"/>
      <protection locked="0"/>
    </xf>
    <xf numFmtId="0" fontId="28" fillId="6" borderId="18" xfId="0" applyFont="1" applyFill="1" applyBorder="1" applyAlignment="1" applyProtection="1">
      <alignment horizontal="justify" vertical="top" wrapText="1"/>
      <protection locked="0"/>
    </xf>
    <xf numFmtId="0" fontId="28" fillId="6" borderId="2" xfId="0" applyFont="1" applyFill="1" applyBorder="1" applyAlignment="1" applyProtection="1">
      <alignment horizontal="justify" vertical="top" wrapText="1"/>
      <protection locked="0"/>
    </xf>
    <xf numFmtId="0" fontId="28" fillId="6" borderId="8" xfId="0" applyFont="1" applyFill="1" applyBorder="1" applyAlignment="1" applyProtection="1">
      <alignment horizontal="justify" vertical="top" wrapText="1"/>
      <protection locked="0"/>
    </xf>
    <xf numFmtId="0" fontId="25" fillId="3" borderId="6" xfId="0" applyFont="1" applyFill="1" applyBorder="1" applyAlignment="1">
      <alignment horizontal="justify" vertical="top" wrapText="1"/>
    </xf>
    <xf numFmtId="0" fontId="25" fillId="3" borderId="9" xfId="0" applyFont="1" applyFill="1" applyBorder="1" applyAlignment="1">
      <alignment horizontal="justify" vertical="top" wrapText="1"/>
    </xf>
    <xf numFmtId="0" fontId="25" fillId="3" borderId="0" xfId="0" applyFont="1" applyFill="1" applyAlignment="1">
      <alignment horizontal="justify" vertical="top" wrapText="1"/>
    </xf>
    <xf numFmtId="0" fontId="25" fillId="3" borderId="7" xfId="0" applyFont="1" applyFill="1" applyBorder="1" applyAlignment="1">
      <alignment horizontal="justify" vertical="top" wrapText="1"/>
    </xf>
    <xf numFmtId="0" fontId="25" fillId="3" borderId="18" xfId="0" applyFont="1" applyFill="1" applyBorder="1" applyAlignment="1">
      <alignment horizontal="justify" vertical="top" wrapText="1"/>
    </xf>
    <xf numFmtId="0" fontId="25" fillId="3" borderId="2" xfId="0" applyFont="1" applyFill="1" applyBorder="1" applyAlignment="1">
      <alignment horizontal="justify" vertical="top" wrapText="1"/>
    </xf>
    <xf numFmtId="0" fontId="25" fillId="3" borderId="8" xfId="0" applyFont="1" applyFill="1" applyBorder="1" applyAlignment="1">
      <alignment horizontal="justify" vertical="top" wrapText="1"/>
    </xf>
    <xf numFmtId="0" fontId="15" fillId="3" borderId="6" xfId="0" applyFont="1" applyFill="1" applyBorder="1" applyAlignment="1">
      <alignment horizontal="left" vertical="top" wrapText="1"/>
    </xf>
    <xf numFmtId="0" fontId="15" fillId="3" borderId="9" xfId="0" applyFont="1" applyFill="1" applyBorder="1" applyAlignment="1">
      <alignment horizontal="left" vertical="top" wrapText="1"/>
    </xf>
    <xf numFmtId="0" fontId="25" fillId="3" borderId="13"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8" xfId="0" applyFont="1" applyFill="1" applyBorder="1" applyAlignment="1">
      <alignment horizontal="left" vertical="top" wrapText="1"/>
    </xf>
    <xf numFmtId="0" fontId="25" fillId="3" borderId="1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25" fillId="3" borderId="10" xfId="0" applyFont="1" applyFill="1" applyBorder="1" applyAlignment="1">
      <alignment horizontal="justify" vertical="center" wrapText="1"/>
    </xf>
    <xf numFmtId="0" fontId="15" fillId="3" borderId="11"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25" fillId="3" borderId="17"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18"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14" fillId="0" borderId="0" xfId="0" applyFont="1" applyAlignment="1">
      <alignment horizontal="left" vertical="center"/>
    </xf>
    <xf numFmtId="0" fontId="23" fillId="0" borderId="0" xfId="0" applyFont="1" applyAlignment="1">
      <alignment horizontal="center" vertical="center"/>
    </xf>
    <xf numFmtId="0" fontId="12" fillId="0" borderId="0" xfId="0" applyFont="1" applyAlignment="1">
      <alignment horizontal="center" vertical="center"/>
    </xf>
    <xf numFmtId="0" fontId="12" fillId="7" borderId="0" xfId="0" applyFont="1" applyFill="1" applyAlignment="1">
      <alignment horizontal="center" vertical="top"/>
    </xf>
    <xf numFmtId="0" fontId="12" fillId="7" borderId="2" xfId="0" applyFont="1" applyFill="1" applyBorder="1" applyAlignment="1">
      <alignment horizontal="center" vertical="top"/>
    </xf>
    <xf numFmtId="0" fontId="12" fillId="3" borderId="0" xfId="0" applyFont="1" applyFill="1" applyAlignment="1">
      <alignment horizontal="center" vertical="center"/>
    </xf>
    <xf numFmtId="0" fontId="1" fillId="7" borderId="0" xfId="0" applyFont="1" applyFill="1" applyAlignment="1">
      <alignment horizontal="center" vertical="top"/>
    </xf>
    <xf numFmtId="0" fontId="1" fillId="7" borderId="2" xfId="0" applyFont="1" applyFill="1" applyBorder="1" applyAlignment="1">
      <alignment horizontal="center" vertical="top"/>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2" fillId="7" borderId="0" xfId="0" applyFont="1" applyFill="1" applyAlignment="1">
      <alignment horizontal="left" vertical="center"/>
    </xf>
    <xf numFmtId="0" fontId="12" fillId="7" borderId="2" xfId="0" applyFont="1" applyFill="1" applyBorder="1" applyAlignment="1">
      <alignment horizontal="left" vertical="center"/>
    </xf>
    <xf numFmtId="0" fontId="1" fillId="0" borderId="0" xfId="0" applyFont="1" applyAlignment="1">
      <alignment horizontal="center" vertical="top" wrapText="1"/>
    </xf>
    <xf numFmtId="0" fontId="5" fillId="0" borderId="6" xfId="0" applyFont="1" applyBorder="1" applyAlignment="1">
      <alignment horizontal="center"/>
    </xf>
    <xf numFmtId="0" fontId="1" fillId="7" borderId="0" xfId="0" applyFont="1" applyFill="1" applyAlignment="1">
      <alignment horizontal="left" vertical="center"/>
    </xf>
    <xf numFmtId="0" fontId="1" fillId="7" borderId="2" xfId="0" applyFont="1" applyFill="1" applyBorder="1" applyAlignment="1">
      <alignment horizontal="left" vertical="center"/>
    </xf>
    <xf numFmtId="0" fontId="15" fillId="0" borderId="0" xfId="0" applyFont="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xf>
  </cellXfs>
  <cellStyles count="2">
    <cellStyle name="Hiperlink" xfId="1" builtinId="8"/>
    <cellStyle name="Normal" xfId="0" builtinId="0"/>
  </cellStyles>
  <dxfs count="20">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D9D9FF"/>
      <color rgb="FFE6CDFF"/>
      <color rgb="FFFFF2E5"/>
      <color rgb="FFFFECD9"/>
      <color rgb="FFFFCCCC"/>
      <color rgb="FFFFE1E1"/>
      <color rgb="FFFFB3B3"/>
      <color rgb="FFFFDDDD"/>
      <color rgb="FFFFF7F7"/>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88900</xdr:colOff>
      <xdr:row>1</xdr:row>
      <xdr:rowOff>139700</xdr:rowOff>
    </xdr:from>
    <xdr:to>
      <xdr:col>3</xdr:col>
      <xdr:colOff>444500</xdr:colOff>
      <xdr:row>5</xdr:row>
      <xdr:rowOff>69850</xdr:rowOff>
    </xdr:to>
    <xdr:pic>
      <xdr:nvPicPr>
        <xdr:cNvPr id="3" name="Imagem 2">
          <a:extLst>
            <a:ext uri="{FF2B5EF4-FFF2-40B4-BE49-F238E27FC236}">
              <a16:creationId xmlns:a16="http://schemas.microsoft.com/office/drawing/2014/main" id="{8627F6D4-3359-4F3C-A4EA-FDBC37C13653}"/>
            </a:ext>
          </a:extLst>
        </xdr:cNvPr>
        <xdr:cNvPicPr/>
      </xdr:nvPicPr>
      <xdr:blipFill>
        <a:blip xmlns:r="http://schemas.openxmlformats.org/officeDocument/2006/relationships" r:embed="rId1"/>
        <a:srcRect/>
        <a:stretch>
          <a:fillRect/>
        </a:stretch>
      </xdr:blipFill>
      <xdr:spPr bwMode="auto">
        <a:xfrm>
          <a:off x="298450" y="323850"/>
          <a:ext cx="1397000" cy="692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127000</xdr:rowOff>
    </xdr:from>
    <xdr:to>
      <xdr:col>5</xdr:col>
      <xdr:colOff>101600</xdr:colOff>
      <xdr:row>5</xdr:row>
      <xdr:rowOff>82550</xdr:rowOff>
    </xdr:to>
    <xdr:pic>
      <xdr:nvPicPr>
        <xdr:cNvPr id="5" name="Imagem 4">
          <a:extLst>
            <a:ext uri="{FF2B5EF4-FFF2-40B4-BE49-F238E27FC236}">
              <a16:creationId xmlns:a16="http://schemas.microsoft.com/office/drawing/2014/main" id="{6C463BA6-590B-4EDB-9E8C-D35A6266F24D}"/>
            </a:ext>
          </a:extLst>
        </xdr:cNvPr>
        <xdr:cNvPicPr/>
      </xdr:nvPicPr>
      <xdr:blipFill>
        <a:blip xmlns:r="http://schemas.openxmlformats.org/officeDocument/2006/relationships" r:embed="rId1"/>
        <a:srcRect/>
        <a:stretch>
          <a:fillRect/>
        </a:stretch>
      </xdr:blipFill>
      <xdr:spPr bwMode="auto">
        <a:xfrm>
          <a:off x="330200" y="311150"/>
          <a:ext cx="1397000" cy="692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133350</xdr:rowOff>
    </xdr:from>
    <xdr:to>
      <xdr:col>5</xdr:col>
      <xdr:colOff>101600</xdr:colOff>
      <xdr:row>5</xdr:row>
      <xdr:rowOff>88900</xdr:rowOff>
    </xdr:to>
    <xdr:pic>
      <xdr:nvPicPr>
        <xdr:cNvPr id="4" name="Imagem 3">
          <a:extLst>
            <a:ext uri="{FF2B5EF4-FFF2-40B4-BE49-F238E27FC236}">
              <a16:creationId xmlns:a16="http://schemas.microsoft.com/office/drawing/2014/main" id="{11BFB0E3-0278-4E11-97AD-2C1B2C93AF52}"/>
            </a:ext>
          </a:extLst>
        </xdr:cNvPr>
        <xdr:cNvPicPr/>
      </xdr:nvPicPr>
      <xdr:blipFill>
        <a:blip xmlns:r="http://schemas.openxmlformats.org/officeDocument/2006/relationships" r:embed="rId1"/>
        <a:srcRect/>
        <a:stretch>
          <a:fillRect/>
        </a:stretch>
      </xdr:blipFill>
      <xdr:spPr bwMode="auto">
        <a:xfrm>
          <a:off x="330200" y="317500"/>
          <a:ext cx="1397000" cy="6921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94602</xdr:colOff>
      <xdr:row>6</xdr:row>
      <xdr:rowOff>167303</xdr:rowOff>
    </xdr:to>
    <xdr:pic>
      <xdr:nvPicPr>
        <xdr:cNvPr id="3" name="Imagem 2">
          <a:extLst>
            <a:ext uri="{FF2B5EF4-FFF2-40B4-BE49-F238E27FC236}">
              <a16:creationId xmlns:a16="http://schemas.microsoft.com/office/drawing/2014/main" id="{6D391F08-CB60-402B-B2B0-2DE12341640E}"/>
            </a:ext>
          </a:extLst>
        </xdr:cNvPr>
        <xdr:cNvPicPr/>
      </xdr:nvPicPr>
      <xdr:blipFill>
        <a:blip xmlns:r="http://schemas.openxmlformats.org/officeDocument/2006/relationships" r:embed="rId1"/>
        <a:srcRect/>
        <a:stretch>
          <a:fillRect/>
        </a:stretch>
      </xdr:blipFill>
      <xdr:spPr bwMode="auto">
        <a:xfrm>
          <a:off x="330459" y="369337"/>
          <a:ext cx="1397000"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1</xdr:row>
      <xdr:rowOff>101600</xdr:rowOff>
    </xdr:from>
    <xdr:to>
      <xdr:col>5</xdr:col>
      <xdr:colOff>69850</xdr:colOff>
      <xdr:row>5</xdr:row>
      <xdr:rowOff>57150</xdr:rowOff>
    </xdr:to>
    <xdr:pic>
      <xdr:nvPicPr>
        <xdr:cNvPr id="3" name="Imagem 2">
          <a:extLst>
            <a:ext uri="{FF2B5EF4-FFF2-40B4-BE49-F238E27FC236}">
              <a16:creationId xmlns:a16="http://schemas.microsoft.com/office/drawing/2014/main" id="{E08A03F5-1C3C-49B7-A5C3-ED8EA60F6817}"/>
            </a:ext>
          </a:extLst>
        </xdr:cNvPr>
        <xdr:cNvPicPr/>
      </xdr:nvPicPr>
      <xdr:blipFill>
        <a:blip xmlns:r="http://schemas.openxmlformats.org/officeDocument/2006/relationships" r:embed="rId1"/>
        <a:srcRect/>
        <a:stretch>
          <a:fillRect/>
        </a:stretch>
      </xdr:blipFill>
      <xdr:spPr bwMode="auto">
        <a:xfrm>
          <a:off x="298450" y="285750"/>
          <a:ext cx="1397000" cy="692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xdr:colOff>
      <xdr:row>1</xdr:row>
      <xdr:rowOff>101600</xdr:rowOff>
    </xdr:from>
    <xdr:to>
      <xdr:col>5</xdr:col>
      <xdr:colOff>69850</xdr:colOff>
      <xdr:row>5</xdr:row>
      <xdr:rowOff>57150</xdr:rowOff>
    </xdr:to>
    <xdr:pic>
      <xdr:nvPicPr>
        <xdr:cNvPr id="3" name="Imagem 2">
          <a:extLst>
            <a:ext uri="{FF2B5EF4-FFF2-40B4-BE49-F238E27FC236}">
              <a16:creationId xmlns:a16="http://schemas.microsoft.com/office/drawing/2014/main" id="{3CF9B95D-0BC2-4CFA-B3A0-9E5D1F47ABFB}"/>
            </a:ext>
          </a:extLst>
        </xdr:cNvPr>
        <xdr:cNvPicPr/>
      </xdr:nvPicPr>
      <xdr:blipFill>
        <a:blip xmlns:r="http://schemas.openxmlformats.org/officeDocument/2006/relationships" r:embed="rId1"/>
        <a:srcRect/>
        <a:stretch>
          <a:fillRect/>
        </a:stretch>
      </xdr:blipFill>
      <xdr:spPr bwMode="auto">
        <a:xfrm>
          <a:off x="298450" y="285750"/>
          <a:ext cx="1397000" cy="692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1</xdr:row>
      <xdr:rowOff>114300</xdr:rowOff>
    </xdr:from>
    <xdr:to>
      <xdr:col>5</xdr:col>
      <xdr:colOff>69850</xdr:colOff>
      <xdr:row>5</xdr:row>
      <xdr:rowOff>69850</xdr:rowOff>
    </xdr:to>
    <xdr:pic>
      <xdr:nvPicPr>
        <xdr:cNvPr id="3" name="Imagem 2">
          <a:extLst>
            <a:ext uri="{FF2B5EF4-FFF2-40B4-BE49-F238E27FC236}">
              <a16:creationId xmlns:a16="http://schemas.microsoft.com/office/drawing/2014/main" id="{25A47C29-E130-4DC0-8B17-6216386D810A}"/>
            </a:ext>
          </a:extLst>
        </xdr:cNvPr>
        <xdr:cNvPicPr/>
      </xdr:nvPicPr>
      <xdr:blipFill>
        <a:blip xmlns:r="http://schemas.openxmlformats.org/officeDocument/2006/relationships" r:embed="rId1"/>
        <a:srcRect/>
        <a:stretch>
          <a:fillRect/>
        </a:stretch>
      </xdr:blipFill>
      <xdr:spPr bwMode="auto">
        <a:xfrm>
          <a:off x="298450" y="298450"/>
          <a:ext cx="1397000" cy="692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88900</xdr:colOff>
      <xdr:row>1</xdr:row>
      <xdr:rowOff>120650</xdr:rowOff>
    </xdr:from>
    <xdr:to>
      <xdr:col>5</xdr:col>
      <xdr:colOff>69850</xdr:colOff>
      <xdr:row>5</xdr:row>
      <xdr:rowOff>76200</xdr:rowOff>
    </xdr:to>
    <xdr:pic>
      <xdr:nvPicPr>
        <xdr:cNvPr id="4" name="Imagem 3">
          <a:extLst>
            <a:ext uri="{FF2B5EF4-FFF2-40B4-BE49-F238E27FC236}">
              <a16:creationId xmlns:a16="http://schemas.microsoft.com/office/drawing/2014/main" id="{97F78929-4EF4-4940-A837-ED3F10FFA022}"/>
            </a:ext>
          </a:extLst>
        </xdr:cNvPr>
        <xdr:cNvPicPr/>
      </xdr:nvPicPr>
      <xdr:blipFill>
        <a:blip xmlns:r="http://schemas.openxmlformats.org/officeDocument/2006/relationships" r:embed="rId1"/>
        <a:srcRect/>
        <a:stretch>
          <a:fillRect/>
        </a:stretch>
      </xdr:blipFill>
      <xdr:spPr bwMode="auto">
        <a:xfrm>
          <a:off x="298450" y="304800"/>
          <a:ext cx="1397000" cy="692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120650</xdr:rowOff>
    </xdr:from>
    <xdr:to>
      <xdr:col>5</xdr:col>
      <xdr:colOff>101600</xdr:colOff>
      <xdr:row>5</xdr:row>
      <xdr:rowOff>76200</xdr:rowOff>
    </xdr:to>
    <xdr:pic>
      <xdr:nvPicPr>
        <xdr:cNvPr id="4" name="Imagem 3">
          <a:extLst>
            <a:ext uri="{FF2B5EF4-FFF2-40B4-BE49-F238E27FC236}">
              <a16:creationId xmlns:a16="http://schemas.microsoft.com/office/drawing/2014/main" id="{A764EE9D-466F-4C41-929C-2F640DEBAC11}"/>
            </a:ext>
          </a:extLst>
        </xdr:cNvPr>
        <xdr:cNvPicPr/>
      </xdr:nvPicPr>
      <xdr:blipFill>
        <a:blip xmlns:r="http://schemas.openxmlformats.org/officeDocument/2006/relationships" r:embed="rId1"/>
        <a:srcRect/>
        <a:stretch>
          <a:fillRect/>
        </a:stretch>
      </xdr:blipFill>
      <xdr:spPr bwMode="auto">
        <a:xfrm>
          <a:off x="330200" y="304800"/>
          <a:ext cx="1397000" cy="692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120650</xdr:rowOff>
    </xdr:from>
    <xdr:to>
      <xdr:col>5</xdr:col>
      <xdr:colOff>101600</xdr:colOff>
      <xdr:row>5</xdr:row>
      <xdr:rowOff>76200</xdr:rowOff>
    </xdr:to>
    <xdr:pic>
      <xdr:nvPicPr>
        <xdr:cNvPr id="4" name="Imagem 3">
          <a:extLst>
            <a:ext uri="{FF2B5EF4-FFF2-40B4-BE49-F238E27FC236}">
              <a16:creationId xmlns:a16="http://schemas.microsoft.com/office/drawing/2014/main" id="{9DD57746-3F4F-44E5-AF56-0E34DAE62CEA}"/>
            </a:ext>
          </a:extLst>
        </xdr:cNvPr>
        <xdr:cNvPicPr/>
      </xdr:nvPicPr>
      <xdr:blipFill>
        <a:blip xmlns:r="http://schemas.openxmlformats.org/officeDocument/2006/relationships" r:embed="rId1"/>
        <a:srcRect/>
        <a:stretch>
          <a:fillRect/>
        </a:stretch>
      </xdr:blipFill>
      <xdr:spPr bwMode="auto">
        <a:xfrm>
          <a:off x="330200" y="304800"/>
          <a:ext cx="1397000" cy="692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139700</xdr:rowOff>
    </xdr:from>
    <xdr:to>
      <xdr:col>5</xdr:col>
      <xdr:colOff>101600</xdr:colOff>
      <xdr:row>5</xdr:row>
      <xdr:rowOff>95250</xdr:rowOff>
    </xdr:to>
    <xdr:pic>
      <xdr:nvPicPr>
        <xdr:cNvPr id="4" name="Imagem 3">
          <a:extLst>
            <a:ext uri="{FF2B5EF4-FFF2-40B4-BE49-F238E27FC236}">
              <a16:creationId xmlns:a16="http://schemas.microsoft.com/office/drawing/2014/main" id="{66F79022-5996-44EC-824B-0B586045B842}"/>
            </a:ext>
          </a:extLst>
        </xdr:cNvPr>
        <xdr:cNvPicPr/>
      </xdr:nvPicPr>
      <xdr:blipFill>
        <a:blip xmlns:r="http://schemas.openxmlformats.org/officeDocument/2006/relationships" r:embed="rId1"/>
        <a:srcRect/>
        <a:stretch>
          <a:fillRect/>
        </a:stretch>
      </xdr:blipFill>
      <xdr:spPr bwMode="auto">
        <a:xfrm>
          <a:off x="330200" y="323850"/>
          <a:ext cx="1397000" cy="692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139700</xdr:rowOff>
    </xdr:from>
    <xdr:to>
      <xdr:col>5</xdr:col>
      <xdr:colOff>101600</xdr:colOff>
      <xdr:row>5</xdr:row>
      <xdr:rowOff>95250</xdr:rowOff>
    </xdr:to>
    <xdr:pic>
      <xdr:nvPicPr>
        <xdr:cNvPr id="4" name="Imagem 3">
          <a:extLst>
            <a:ext uri="{FF2B5EF4-FFF2-40B4-BE49-F238E27FC236}">
              <a16:creationId xmlns:a16="http://schemas.microsoft.com/office/drawing/2014/main" id="{63A94724-C848-4FA0-9212-CA6CD26924B7}"/>
            </a:ext>
          </a:extLst>
        </xdr:cNvPr>
        <xdr:cNvPicPr/>
      </xdr:nvPicPr>
      <xdr:blipFill>
        <a:blip xmlns:r="http://schemas.openxmlformats.org/officeDocument/2006/relationships" r:embed="rId1"/>
        <a:srcRect/>
        <a:stretch>
          <a:fillRect/>
        </a:stretch>
      </xdr:blipFill>
      <xdr:spPr bwMode="auto">
        <a:xfrm>
          <a:off x="330200" y="323850"/>
          <a:ext cx="1397000" cy="692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file:///E:\Pacto%20Nacional\Progest&#227;o\Users\ANA\AppData\Documents\Brandina\SAG\PROGESTAO\Metas_Estados\Metas_Estaduais.xls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56"/>
  <sheetViews>
    <sheetView showGridLines="0" topLeftCell="C26" zoomScaleNormal="100" zoomScaleSheetLayoutView="100" workbookViewId="0">
      <selection activeCell="C26" sqref="C26:R29"/>
    </sheetView>
  </sheetViews>
  <sheetFormatPr defaultColWidth="9.140625" defaultRowHeight="15" x14ac:dyDescent="0.25"/>
  <cols>
    <col min="1" max="1" width="3" style="19" customWidth="1"/>
    <col min="2" max="4" width="7.42578125" style="19" customWidth="1" collapsed="1"/>
    <col min="5" max="6" width="7.7109375" style="19" customWidth="1" collapsed="1"/>
    <col min="7" max="12" width="7.42578125" style="19" customWidth="1" collapsed="1"/>
    <col min="13" max="14" width="8.140625" style="19" customWidth="1" collapsed="1"/>
    <col min="15" max="15" width="7.42578125" style="19" customWidth="1" collapsed="1"/>
    <col min="16" max="16" width="9.5703125" style="19" customWidth="1" collapsed="1"/>
    <col min="17" max="19" width="7.42578125" style="19" customWidth="1" collapsed="1"/>
    <col min="20" max="20" width="9.140625" style="19" collapsed="1"/>
    <col min="21" max="21" width="9.140625" style="19"/>
    <col min="22" max="22" width="9.140625" style="19" collapsed="1"/>
    <col min="23" max="25" width="9.140625" style="19"/>
    <col min="26" max="16384" width="9.140625" style="19" collapsed="1"/>
  </cols>
  <sheetData>
    <row r="2" spans="2:19" ht="15" customHeight="1" x14ac:dyDescent="0.25">
      <c r="B2" s="9"/>
      <c r="C2" s="9"/>
      <c r="D2" s="9"/>
      <c r="E2" s="69" t="s">
        <v>0</v>
      </c>
      <c r="F2" s="69"/>
      <c r="G2" s="69"/>
      <c r="H2" s="69"/>
      <c r="I2" s="69"/>
      <c r="J2" s="69"/>
      <c r="K2" s="69"/>
      <c r="L2" s="69"/>
      <c r="M2" s="69"/>
      <c r="N2" s="69"/>
      <c r="O2" s="69"/>
      <c r="P2" s="69"/>
      <c r="Q2" s="9"/>
      <c r="R2" s="9"/>
      <c r="S2" s="9"/>
    </row>
    <row r="3" spans="2:19" ht="15" customHeight="1" x14ac:dyDescent="0.25">
      <c r="B3" s="9"/>
      <c r="C3" s="9"/>
      <c r="D3" s="9"/>
      <c r="E3" s="69"/>
      <c r="F3" s="69"/>
      <c r="G3" s="69"/>
      <c r="H3" s="69"/>
      <c r="I3" s="69"/>
      <c r="J3" s="69"/>
      <c r="K3" s="69"/>
      <c r="L3" s="69"/>
      <c r="M3" s="69"/>
      <c r="N3" s="69"/>
      <c r="O3" s="69"/>
      <c r="P3" s="69"/>
      <c r="Q3" s="9"/>
      <c r="R3" s="9"/>
      <c r="S3" s="9"/>
    </row>
    <row r="4" spans="2:19" ht="15" customHeight="1" x14ac:dyDescent="0.25">
      <c r="B4" s="9"/>
      <c r="C4" s="9"/>
      <c r="D4" s="9"/>
      <c r="E4" s="71" t="s">
        <v>1</v>
      </c>
      <c r="F4" s="71"/>
      <c r="G4" s="71"/>
      <c r="H4" s="71"/>
      <c r="I4" s="71"/>
      <c r="J4" s="71"/>
      <c r="K4" s="71"/>
      <c r="L4" s="71"/>
      <c r="M4" s="71"/>
      <c r="N4" s="71"/>
      <c r="O4" s="71"/>
      <c r="P4" s="71"/>
      <c r="Q4" s="9"/>
      <c r="R4" s="9"/>
      <c r="S4" s="9"/>
    </row>
    <row r="5" spans="2:19" ht="15" customHeight="1" x14ac:dyDescent="0.25">
      <c r="B5" s="9"/>
      <c r="C5" s="9"/>
      <c r="D5" s="9"/>
      <c r="E5" s="71"/>
      <c r="F5" s="71"/>
      <c r="G5" s="71"/>
      <c r="H5" s="71"/>
      <c r="I5" s="71"/>
      <c r="J5" s="71"/>
      <c r="K5" s="71"/>
      <c r="L5" s="71"/>
      <c r="M5" s="71"/>
      <c r="N5" s="71"/>
      <c r="O5" s="71"/>
      <c r="P5" s="71"/>
      <c r="Q5" s="9"/>
      <c r="R5" s="9"/>
      <c r="S5" s="9"/>
    </row>
    <row r="6" spans="2:19" x14ac:dyDescent="0.25">
      <c r="B6" s="64"/>
      <c r="C6" s="64"/>
      <c r="D6" s="64"/>
      <c r="E6" s="71" t="s">
        <v>2</v>
      </c>
      <c r="F6" s="71"/>
      <c r="G6" s="71"/>
      <c r="H6" s="71"/>
      <c r="I6" s="71"/>
      <c r="J6" s="71"/>
      <c r="K6" s="71"/>
      <c r="L6" s="71"/>
      <c r="M6" s="71"/>
      <c r="N6" s="71"/>
      <c r="O6" s="71"/>
      <c r="P6" s="71"/>
      <c r="Q6" s="64"/>
      <c r="R6" s="64"/>
      <c r="S6" s="64"/>
    </row>
    <row r="7" spans="2:19" ht="15" customHeight="1" x14ac:dyDescent="0.25">
      <c r="B7" s="64"/>
      <c r="C7" s="64"/>
      <c r="D7" s="64"/>
      <c r="E7" s="71"/>
      <c r="F7" s="71"/>
      <c r="G7" s="71"/>
      <c r="H7" s="71"/>
      <c r="I7" s="71"/>
      <c r="J7" s="71"/>
      <c r="K7" s="71"/>
      <c r="L7" s="71"/>
      <c r="M7" s="71"/>
      <c r="N7" s="71"/>
      <c r="O7" s="71"/>
      <c r="P7" s="71"/>
      <c r="Q7" s="64"/>
      <c r="R7" s="64"/>
      <c r="S7" s="64"/>
    </row>
    <row r="8" spans="2:19" ht="9.9499999999999993" customHeight="1" x14ac:dyDescent="0.25">
      <c r="B8" s="64"/>
      <c r="C8" s="64"/>
      <c r="D8" s="64"/>
      <c r="E8" s="20"/>
      <c r="F8" s="9"/>
      <c r="G8" s="9"/>
      <c r="H8" s="9"/>
      <c r="I8" s="9"/>
      <c r="J8" s="9"/>
      <c r="K8" s="9"/>
      <c r="L8" s="9"/>
      <c r="M8" s="9"/>
      <c r="N8" s="9"/>
      <c r="O8" s="70"/>
      <c r="P8" s="70"/>
      <c r="Q8" s="70"/>
      <c r="R8" s="70"/>
      <c r="S8" s="12"/>
    </row>
    <row r="9" spans="2:19" ht="16.5" customHeight="1" x14ac:dyDescent="0.3">
      <c r="B9" s="64"/>
      <c r="C9" s="21" t="s">
        <v>3</v>
      </c>
      <c r="D9" s="64"/>
      <c r="E9" s="9"/>
      <c r="F9" s="9"/>
      <c r="G9" s="9"/>
      <c r="H9" s="9"/>
      <c r="I9" s="9"/>
      <c r="J9" s="9"/>
      <c r="K9" s="9"/>
      <c r="L9" s="9"/>
      <c r="M9" s="9"/>
      <c r="N9" s="9"/>
      <c r="O9" s="9"/>
      <c r="P9" s="9"/>
      <c r="Q9" s="9"/>
      <c r="R9" s="9"/>
      <c r="S9" s="9"/>
    </row>
    <row r="10" spans="2:19" ht="15" customHeight="1" x14ac:dyDescent="0.25">
      <c r="B10" s="64"/>
      <c r="C10" s="20"/>
      <c r="D10" s="64"/>
      <c r="E10" s="9"/>
      <c r="F10" s="9"/>
      <c r="G10" s="9"/>
      <c r="H10" s="9"/>
      <c r="I10" s="9"/>
      <c r="J10" s="9"/>
      <c r="K10" s="9"/>
      <c r="L10" s="9"/>
      <c r="M10" s="9"/>
      <c r="N10" s="9"/>
      <c r="O10" s="9"/>
      <c r="P10" s="9"/>
      <c r="Q10" s="9"/>
      <c r="R10" s="9"/>
      <c r="S10" s="9"/>
    </row>
    <row r="11" spans="2:19" x14ac:dyDescent="0.25">
      <c r="B11" s="64"/>
      <c r="C11" s="64"/>
      <c r="D11" s="72" t="s">
        <v>4</v>
      </c>
      <c r="E11" s="72"/>
      <c r="F11" s="73"/>
      <c r="G11" s="74" t="s">
        <v>5</v>
      </c>
      <c r="H11" s="75"/>
      <c r="I11" s="75"/>
      <c r="J11" s="75"/>
      <c r="K11" s="75"/>
      <c r="L11" s="75"/>
      <c r="M11" s="75"/>
      <c r="N11" s="75"/>
      <c r="O11" s="75"/>
      <c r="P11" s="75"/>
      <c r="Q11" s="75"/>
      <c r="R11" s="76"/>
      <c r="S11" s="9"/>
    </row>
    <row r="12" spans="2:19" ht="6" customHeight="1" x14ac:dyDescent="0.25">
      <c r="B12" s="64"/>
      <c r="C12" s="64"/>
      <c r="D12" s="64"/>
      <c r="E12" s="64"/>
      <c r="F12" s="64"/>
      <c r="G12" s="64"/>
      <c r="H12" s="64"/>
      <c r="I12" s="64"/>
      <c r="J12" s="64"/>
      <c r="K12" s="64"/>
      <c r="L12" s="64"/>
      <c r="M12" s="22"/>
      <c r="N12" s="22"/>
      <c r="O12" s="9"/>
      <c r="P12" s="9"/>
      <c r="Q12" s="9"/>
      <c r="R12" s="9"/>
      <c r="S12" s="9"/>
    </row>
    <row r="13" spans="2:19" ht="15" customHeight="1" x14ac:dyDescent="0.25">
      <c r="B13" s="64"/>
      <c r="C13" s="64"/>
      <c r="D13" s="79" t="s">
        <v>6</v>
      </c>
      <c r="E13" s="79"/>
      <c r="F13" s="80"/>
      <c r="G13" s="74" t="s">
        <v>7</v>
      </c>
      <c r="H13" s="75"/>
      <c r="I13" s="75"/>
      <c r="J13" s="75"/>
      <c r="K13" s="75"/>
      <c r="L13" s="75"/>
      <c r="M13" s="75"/>
      <c r="N13" s="75"/>
      <c r="O13" s="75"/>
      <c r="P13" s="75"/>
      <c r="Q13" s="75"/>
      <c r="R13" s="76"/>
      <c r="S13" s="9"/>
    </row>
    <row r="14" spans="2:19" ht="6" customHeight="1" x14ac:dyDescent="0.25">
      <c r="B14" s="64"/>
      <c r="C14" s="64"/>
      <c r="D14" s="64"/>
      <c r="E14" s="64"/>
      <c r="F14" s="64"/>
      <c r="G14" s="64"/>
      <c r="H14" s="64"/>
      <c r="I14" s="64"/>
      <c r="J14" s="64"/>
      <c r="K14" s="64"/>
      <c r="L14" s="64"/>
      <c r="M14" s="22"/>
      <c r="N14" s="22"/>
      <c r="O14" s="9"/>
      <c r="P14" s="9"/>
      <c r="Q14" s="9"/>
      <c r="R14" s="9"/>
      <c r="S14" s="9"/>
    </row>
    <row r="15" spans="2:19" x14ac:dyDescent="0.25">
      <c r="B15" s="64"/>
      <c r="C15" s="64"/>
      <c r="D15" s="72" t="s">
        <v>8</v>
      </c>
      <c r="E15" s="72"/>
      <c r="F15" s="73"/>
      <c r="G15" s="74" t="s">
        <v>9</v>
      </c>
      <c r="H15" s="75"/>
      <c r="I15" s="75"/>
      <c r="J15" s="75"/>
      <c r="K15" s="75"/>
      <c r="L15" s="75"/>
      <c r="M15" s="75"/>
      <c r="N15" s="75"/>
      <c r="O15" s="75"/>
      <c r="P15" s="75"/>
      <c r="Q15" s="75"/>
      <c r="R15" s="76"/>
      <c r="S15" s="23"/>
    </row>
    <row r="16" spans="2:19" ht="6" customHeight="1" x14ac:dyDescent="0.25">
      <c r="B16" s="9"/>
      <c r="C16" s="9"/>
      <c r="D16" s="9"/>
      <c r="E16" s="9"/>
      <c r="F16" s="9"/>
      <c r="G16" s="9"/>
      <c r="H16" s="9"/>
      <c r="I16" s="9"/>
      <c r="J16" s="9"/>
      <c r="K16" s="9"/>
      <c r="L16" s="9"/>
      <c r="M16" s="9"/>
      <c r="N16" s="9"/>
      <c r="O16" s="9"/>
      <c r="P16" s="9"/>
      <c r="Q16" s="9"/>
      <c r="R16" s="9"/>
      <c r="S16" s="9"/>
    </row>
    <row r="17" spans="2:19" ht="15" customHeight="1" x14ac:dyDescent="0.25">
      <c r="B17" s="9"/>
      <c r="C17" s="9"/>
      <c r="D17" s="79" t="s">
        <v>6</v>
      </c>
      <c r="E17" s="79"/>
      <c r="F17" s="80"/>
      <c r="G17" s="74" t="s">
        <v>7</v>
      </c>
      <c r="H17" s="75"/>
      <c r="I17" s="75"/>
      <c r="J17" s="75"/>
      <c r="K17" s="75"/>
      <c r="L17" s="75"/>
      <c r="M17" s="75"/>
      <c r="N17" s="75"/>
      <c r="O17" s="75"/>
      <c r="P17" s="75"/>
      <c r="Q17" s="75"/>
      <c r="R17" s="76"/>
      <c r="S17" s="9"/>
    </row>
    <row r="18" spans="2:19" ht="6" customHeight="1" x14ac:dyDescent="0.25">
      <c r="B18" s="9"/>
      <c r="C18" s="9"/>
      <c r="D18" s="9"/>
      <c r="E18" s="9"/>
      <c r="F18" s="9"/>
      <c r="G18" s="9"/>
      <c r="H18" s="9"/>
      <c r="I18" s="9"/>
      <c r="J18" s="9"/>
      <c r="K18" s="9"/>
      <c r="L18" s="9"/>
      <c r="M18" s="9"/>
      <c r="N18" s="9"/>
      <c r="O18" s="9"/>
      <c r="P18" s="9"/>
      <c r="Q18" s="9"/>
      <c r="R18" s="9"/>
      <c r="S18" s="9"/>
    </row>
    <row r="19" spans="2:19" x14ac:dyDescent="0.25">
      <c r="B19" s="9"/>
      <c r="C19" s="9"/>
      <c r="D19" s="70" t="s">
        <v>10</v>
      </c>
      <c r="E19" s="70"/>
      <c r="F19" s="81"/>
      <c r="G19" s="82" t="str">
        <f>IF(M19="","",LOOKUP(M19,Variáveis!A4:A30,Variáveis!C4:C30))</f>
        <v>Nº 60.895 de 19/11/2014</v>
      </c>
      <c r="H19" s="83"/>
      <c r="I19" s="83"/>
      <c r="J19" s="83"/>
      <c r="K19" s="84"/>
      <c r="L19" s="55" t="s">
        <v>11</v>
      </c>
      <c r="M19" s="24" t="s">
        <v>12</v>
      </c>
      <c r="N19" s="9"/>
      <c r="O19" s="9"/>
      <c r="P19" s="28" t="s">
        <v>13</v>
      </c>
      <c r="Q19" s="77" t="str">
        <f>IF(M19="","",LOOKUP(M19,Variáveis!A4:A30,Variáveis!D4:D30))</f>
        <v>007/2021/ANA</v>
      </c>
      <c r="R19" s="78"/>
      <c r="S19" s="9"/>
    </row>
    <row r="20" spans="2:19" ht="6" customHeight="1" x14ac:dyDescent="0.25">
      <c r="B20" s="23"/>
      <c r="C20" s="23"/>
      <c r="D20" s="23"/>
      <c r="E20" s="23"/>
      <c r="F20" s="23"/>
      <c r="G20" s="23"/>
      <c r="H20" s="23"/>
      <c r="I20" s="23"/>
      <c r="J20" s="23"/>
      <c r="K20" s="23"/>
      <c r="L20" s="23"/>
      <c r="M20" s="23"/>
      <c r="N20" s="23"/>
      <c r="O20" s="23"/>
      <c r="P20" s="23"/>
      <c r="Q20" s="23"/>
      <c r="R20" s="23"/>
      <c r="S20" s="23"/>
    </row>
    <row r="21" spans="2:19" ht="15" customHeight="1" x14ac:dyDescent="0.25">
      <c r="B21" s="23"/>
      <c r="C21" s="23"/>
      <c r="D21" s="70" t="s">
        <v>14</v>
      </c>
      <c r="E21" s="70"/>
      <c r="F21" s="81"/>
      <c r="G21" s="24">
        <v>2022</v>
      </c>
      <c r="H21" s="23"/>
      <c r="I21" s="23"/>
      <c r="J21" s="23"/>
      <c r="K21" s="17">
        <f>IF(M19="","",LOOKUP(M19,Variáveis!A4:A30,Variáveis!E4:E30))</f>
        <v>26</v>
      </c>
      <c r="L21" s="23"/>
      <c r="M21" s="23"/>
      <c r="N21" s="9"/>
      <c r="O21" s="23"/>
      <c r="P21" s="23"/>
      <c r="Q21" s="77" t="str">
        <f>IF(M19="","",LOOKUP(M19,Variáveis!A4:A30,Variáveis!B4:B30))</f>
        <v>Tipologia D</v>
      </c>
      <c r="R21" s="78"/>
      <c r="S21" s="23"/>
    </row>
    <row r="22" spans="2:19" ht="6" customHeight="1" x14ac:dyDescent="0.25">
      <c r="B22" s="23"/>
      <c r="C22" s="23"/>
      <c r="D22" s="23"/>
      <c r="E22" s="23"/>
      <c r="F22" s="23"/>
      <c r="G22" s="23"/>
      <c r="H22" s="23"/>
      <c r="I22" s="23"/>
      <c r="J22" s="23"/>
      <c r="K22" s="23"/>
      <c r="L22" s="23"/>
      <c r="M22" s="23"/>
      <c r="N22" s="23"/>
      <c r="O22" s="23"/>
      <c r="P22" s="23"/>
      <c r="Q22" s="23"/>
      <c r="R22" s="23"/>
      <c r="S22" s="23"/>
    </row>
    <row r="23" spans="2:19" x14ac:dyDescent="0.25">
      <c r="B23" s="23"/>
      <c r="C23" s="23"/>
      <c r="D23" s="23"/>
      <c r="E23" s="23"/>
      <c r="F23" s="23"/>
      <c r="G23" s="23"/>
      <c r="H23" s="23"/>
      <c r="I23" s="23"/>
      <c r="J23" s="23"/>
      <c r="K23" s="23"/>
      <c r="L23" s="23"/>
      <c r="M23" s="9"/>
      <c r="N23" s="9"/>
      <c r="O23" s="23"/>
      <c r="P23" s="23"/>
      <c r="Q23" s="23"/>
      <c r="R23" s="23"/>
      <c r="S23" s="23"/>
    </row>
    <row r="24" spans="2:19" ht="18.75" x14ac:dyDescent="0.3">
      <c r="B24" s="64"/>
      <c r="C24" s="21" t="s">
        <v>15</v>
      </c>
      <c r="D24" s="64"/>
      <c r="E24" s="64"/>
      <c r="F24" s="64"/>
      <c r="G24" s="64"/>
      <c r="H24" s="64"/>
      <c r="I24" s="64"/>
      <c r="J24" s="64"/>
      <c r="K24" s="64"/>
      <c r="L24" s="64"/>
      <c r="M24" s="64"/>
      <c r="N24" s="64"/>
      <c r="O24" s="64"/>
      <c r="P24" s="64"/>
      <c r="Q24" s="64"/>
      <c r="R24" s="64"/>
      <c r="S24" s="64"/>
    </row>
    <row r="25" spans="2:19" ht="15" customHeight="1" x14ac:dyDescent="0.25">
      <c r="B25" s="64"/>
      <c r="C25" s="85"/>
      <c r="D25" s="85"/>
      <c r="E25" s="85"/>
      <c r="F25" s="85"/>
      <c r="G25" s="85"/>
      <c r="H25" s="85"/>
      <c r="I25" s="85"/>
      <c r="J25" s="85"/>
      <c r="K25" s="85"/>
      <c r="L25" s="85"/>
      <c r="M25" s="85"/>
      <c r="N25" s="85"/>
      <c r="O25" s="85"/>
      <c r="P25" s="85"/>
      <c r="Q25" s="85"/>
      <c r="R25" s="85"/>
      <c r="S25" s="64"/>
    </row>
    <row r="26" spans="2:19" ht="15" customHeight="1" x14ac:dyDescent="0.25">
      <c r="B26" s="64"/>
      <c r="C26" s="66" t="s">
        <v>16</v>
      </c>
      <c r="D26" s="66"/>
      <c r="E26" s="66"/>
      <c r="F26" s="66"/>
      <c r="G26" s="66"/>
      <c r="H26" s="66"/>
      <c r="I26" s="66"/>
      <c r="J26" s="66"/>
      <c r="K26" s="66"/>
      <c r="L26" s="66"/>
      <c r="M26" s="66"/>
      <c r="N26" s="66"/>
      <c r="O26" s="66"/>
      <c r="P26" s="66"/>
      <c r="Q26" s="66"/>
      <c r="R26" s="66"/>
      <c r="S26" s="64"/>
    </row>
    <row r="27" spans="2:19" ht="15" customHeight="1" x14ac:dyDescent="0.25">
      <c r="B27" s="64"/>
      <c r="C27" s="66"/>
      <c r="D27" s="66"/>
      <c r="E27" s="66"/>
      <c r="F27" s="66"/>
      <c r="G27" s="66"/>
      <c r="H27" s="66"/>
      <c r="I27" s="66"/>
      <c r="J27" s="66"/>
      <c r="K27" s="66"/>
      <c r="L27" s="66"/>
      <c r="M27" s="66"/>
      <c r="N27" s="66"/>
      <c r="O27" s="66"/>
      <c r="P27" s="66"/>
      <c r="Q27" s="66"/>
      <c r="R27" s="66"/>
      <c r="S27" s="64"/>
    </row>
    <row r="28" spans="2:19" ht="15" customHeight="1" x14ac:dyDescent="0.25">
      <c r="B28" s="64"/>
      <c r="C28" s="66"/>
      <c r="D28" s="66"/>
      <c r="E28" s="66"/>
      <c r="F28" s="66"/>
      <c r="G28" s="66"/>
      <c r="H28" s="66"/>
      <c r="I28" s="66"/>
      <c r="J28" s="66"/>
      <c r="K28" s="66"/>
      <c r="L28" s="66"/>
      <c r="M28" s="66"/>
      <c r="N28" s="66"/>
      <c r="O28" s="66"/>
      <c r="P28" s="66"/>
      <c r="Q28" s="66"/>
      <c r="R28" s="66"/>
      <c r="S28" s="64"/>
    </row>
    <row r="29" spans="2:19" ht="10.5" customHeight="1" x14ac:dyDescent="0.25">
      <c r="B29" s="64"/>
      <c r="C29" s="66"/>
      <c r="D29" s="66"/>
      <c r="E29" s="66"/>
      <c r="F29" s="66"/>
      <c r="G29" s="66"/>
      <c r="H29" s="66"/>
      <c r="I29" s="66"/>
      <c r="J29" s="66"/>
      <c r="K29" s="66"/>
      <c r="L29" s="66"/>
      <c r="M29" s="66"/>
      <c r="N29" s="66"/>
      <c r="O29" s="66"/>
      <c r="P29" s="66"/>
      <c r="Q29" s="66"/>
      <c r="R29" s="66"/>
      <c r="S29" s="64"/>
    </row>
    <row r="30" spans="2:19" ht="15" customHeight="1" x14ac:dyDescent="0.25">
      <c r="B30" s="64"/>
      <c r="C30" s="54"/>
      <c r="D30" s="54"/>
      <c r="E30" s="54"/>
      <c r="F30" s="54"/>
      <c r="G30" s="54"/>
      <c r="H30" s="54"/>
      <c r="I30" s="54"/>
      <c r="J30" s="54"/>
      <c r="K30" s="54"/>
      <c r="L30" s="54"/>
      <c r="M30" s="54"/>
      <c r="N30" s="54"/>
      <c r="O30" s="54"/>
      <c r="P30" s="54"/>
      <c r="Q30" s="54"/>
      <c r="R30" s="54"/>
      <c r="S30" s="64"/>
    </row>
    <row r="31" spans="2:19" ht="15" customHeight="1" x14ac:dyDescent="0.25">
      <c r="B31" s="64"/>
      <c r="C31" s="66" t="s">
        <v>17</v>
      </c>
      <c r="D31" s="66"/>
      <c r="E31" s="66"/>
      <c r="F31" s="66"/>
      <c r="G31" s="66"/>
      <c r="H31" s="66"/>
      <c r="I31" s="66"/>
      <c r="J31" s="66"/>
      <c r="K31" s="66"/>
      <c r="L31" s="66"/>
      <c r="M31" s="66"/>
      <c r="N31" s="66"/>
      <c r="O31" s="66"/>
      <c r="P31" s="66"/>
      <c r="Q31" s="66"/>
      <c r="R31" s="66"/>
      <c r="S31" s="64"/>
    </row>
    <row r="32" spans="2:19" ht="15" customHeight="1" x14ac:dyDescent="0.25">
      <c r="B32" s="64"/>
      <c r="C32" s="66"/>
      <c r="D32" s="66"/>
      <c r="E32" s="66"/>
      <c r="F32" s="66"/>
      <c r="G32" s="66"/>
      <c r="H32" s="66"/>
      <c r="I32" s="66"/>
      <c r="J32" s="66"/>
      <c r="K32" s="66"/>
      <c r="L32" s="66"/>
      <c r="M32" s="66"/>
      <c r="N32" s="66"/>
      <c r="O32" s="66"/>
      <c r="P32" s="66"/>
      <c r="Q32" s="66"/>
      <c r="R32" s="66"/>
      <c r="S32" s="64"/>
    </row>
    <row r="33" spans="2:19" ht="21.75" customHeight="1" x14ac:dyDescent="0.25">
      <c r="B33" s="64"/>
      <c r="C33" s="66"/>
      <c r="D33" s="66"/>
      <c r="E33" s="66"/>
      <c r="F33" s="66"/>
      <c r="G33" s="66"/>
      <c r="H33" s="66"/>
      <c r="I33" s="66"/>
      <c r="J33" s="66"/>
      <c r="K33" s="66"/>
      <c r="L33" s="66"/>
      <c r="M33" s="66"/>
      <c r="N33" s="66"/>
      <c r="O33" s="66"/>
      <c r="P33" s="66"/>
      <c r="Q33" s="66"/>
      <c r="R33" s="66"/>
      <c r="S33" s="64"/>
    </row>
    <row r="34" spans="2:19" ht="15" customHeight="1" x14ac:dyDescent="0.25">
      <c r="B34" s="64"/>
      <c r="C34" s="25"/>
      <c r="D34" s="25"/>
      <c r="E34" s="25"/>
      <c r="F34" s="25"/>
      <c r="G34" s="25"/>
      <c r="H34" s="25"/>
      <c r="I34" s="25"/>
      <c r="J34" s="25"/>
      <c r="K34" s="25"/>
      <c r="L34" s="25"/>
      <c r="M34" s="25"/>
      <c r="N34" s="25"/>
      <c r="O34" s="25"/>
      <c r="P34" s="25"/>
      <c r="Q34" s="25"/>
      <c r="R34" s="25"/>
      <c r="S34" s="64"/>
    </row>
    <row r="35" spans="2:19" ht="15" customHeight="1" x14ac:dyDescent="0.25">
      <c r="B35" s="64"/>
      <c r="C35" s="66" t="s">
        <v>18</v>
      </c>
      <c r="D35" s="66"/>
      <c r="E35" s="66"/>
      <c r="F35" s="66"/>
      <c r="G35" s="66"/>
      <c r="H35" s="66"/>
      <c r="I35" s="66"/>
      <c r="J35" s="66"/>
      <c r="K35" s="66"/>
      <c r="L35" s="66"/>
      <c r="M35" s="66"/>
      <c r="N35" s="66"/>
      <c r="O35" s="66"/>
      <c r="P35" s="66"/>
      <c r="Q35" s="66"/>
      <c r="R35" s="66"/>
      <c r="S35" s="64"/>
    </row>
    <row r="36" spans="2:19" ht="15" customHeight="1" x14ac:dyDescent="0.25">
      <c r="B36" s="64"/>
      <c r="C36" s="66"/>
      <c r="D36" s="66"/>
      <c r="E36" s="66"/>
      <c r="F36" s="66"/>
      <c r="G36" s="66"/>
      <c r="H36" s="66"/>
      <c r="I36" s="66"/>
      <c r="J36" s="66"/>
      <c r="K36" s="66"/>
      <c r="L36" s="66"/>
      <c r="M36" s="66"/>
      <c r="N36" s="66"/>
      <c r="O36" s="66"/>
      <c r="P36" s="66"/>
      <c r="Q36" s="66"/>
      <c r="R36" s="66"/>
      <c r="S36" s="64"/>
    </row>
    <row r="37" spans="2:19" ht="15" customHeight="1" x14ac:dyDescent="0.25">
      <c r="B37" s="64"/>
      <c r="C37" s="67" t="s">
        <v>19</v>
      </c>
      <c r="D37" s="67"/>
      <c r="E37" s="67"/>
      <c r="F37" s="67"/>
      <c r="G37" s="67"/>
      <c r="H37" s="67"/>
      <c r="I37" s="67"/>
      <c r="J37" s="67"/>
      <c r="K37" s="67"/>
      <c r="L37" s="67"/>
      <c r="M37" s="67"/>
      <c r="N37" s="67"/>
      <c r="O37" s="67"/>
      <c r="P37" s="67"/>
      <c r="Q37" s="67"/>
      <c r="R37" s="67"/>
      <c r="S37" s="64"/>
    </row>
    <row r="38" spans="2:19" ht="15" customHeight="1" x14ac:dyDescent="0.25">
      <c r="B38" s="64"/>
      <c r="C38" s="67"/>
      <c r="D38" s="67"/>
      <c r="E38" s="67"/>
      <c r="F38" s="67"/>
      <c r="G38" s="67"/>
      <c r="H38" s="67"/>
      <c r="I38" s="67"/>
      <c r="J38" s="67"/>
      <c r="K38" s="67"/>
      <c r="L38" s="67"/>
      <c r="M38" s="67"/>
      <c r="N38" s="67"/>
      <c r="O38" s="67"/>
      <c r="P38" s="67"/>
      <c r="Q38" s="67"/>
      <c r="R38" s="67"/>
      <c r="S38" s="64"/>
    </row>
    <row r="39" spans="2:19" ht="9.75" customHeight="1" x14ac:dyDescent="0.25">
      <c r="B39" s="64"/>
      <c r="C39" s="67"/>
      <c r="D39" s="67"/>
      <c r="E39" s="67"/>
      <c r="F39" s="67"/>
      <c r="G39" s="67"/>
      <c r="H39" s="67"/>
      <c r="I39" s="67"/>
      <c r="J39" s="67"/>
      <c r="K39" s="67"/>
      <c r="L39" s="67"/>
      <c r="M39" s="67"/>
      <c r="N39" s="67"/>
      <c r="O39" s="67"/>
      <c r="P39" s="67"/>
      <c r="Q39" s="67"/>
      <c r="R39" s="67"/>
      <c r="S39" s="64"/>
    </row>
    <row r="40" spans="2:19" ht="15" customHeight="1" x14ac:dyDescent="0.25">
      <c r="B40" s="64"/>
      <c r="C40" s="64"/>
      <c r="D40" s="64"/>
      <c r="E40" s="64"/>
      <c r="F40" s="64"/>
      <c r="G40" s="64"/>
      <c r="H40" s="64"/>
      <c r="I40" s="64"/>
      <c r="J40" s="64"/>
      <c r="K40" s="64"/>
      <c r="L40" s="64"/>
      <c r="M40" s="64"/>
      <c r="N40" s="64"/>
      <c r="O40" s="64"/>
      <c r="P40" s="64"/>
      <c r="Q40" s="64"/>
      <c r="R40" s="64"/>
      <c r="S40" s="64"/>
    </row>
    <row r="41" spans="2:19" ht="15" customHeight="1" x14ac:dyDescent="0.3">
      <c r="B41" s="64"/>
      <c r="C41" s="21" t="s">
        <v>20</v>
      </c>
      <c r="D41" s="64"/>
      <c r="E41" s="64"/>
      <c r="F41" s="64"/>
      <c r="G41" s="64"/>
      <c r="H41" s="64"/>
      <c r="I41" s="64"/>
      <c r="J41" s="64"/>
      <c r="K41" s="64"/>
      <c r="L41" s="64"/>
      <c r="M41" s="64"/>
      <c r="N41" s="64"/>
      <c r="O41" s="64"/>
      <c r="P41" s="64"/>
      <c r="Q41" s="64"/>
      <c r="R41" s="64"/>
      <c r="S41" s="64"/>
    </row>
    <row r="42" spans="2:19" ht="15" customHeight="1" x14ac:dyDescent="0.25">
      <c r="B42" s="64"/>
      <c r="C42" s="64"/>
      <c r="D42" s="64"/>
      <c r="E42" s="64"/>
      <c r="F42" s="64"/>
      <c r="G42" s="64"/>
      <c r="H42" s="64"/>
      <c r="I42" s="64"/>
      <c r="J42" s="64"/>
      <c r="K42" s="64"/>
      <c r="L42" s="64"/>
      <c r="M42" s="64"/>
      <c r="N42" s="64"/>
      <c r="O42" s="64"/>
      <c r="P42" s="64"/>
      <c r="Q42" s="64"/>
      <c r="R42" s="64"/>
      <c r="S42" s="64"/>
    </row>
    <row r="43" spans="2:19" ht="15" customHeight="1" x14ac:dyDescent="0.25">
      <c r="B43" s="64"/>
      <c r="C43" s="66" t="s">
        <v>21</v>
      </c>
      <c r="D43" s="66"/>
      <c r="E43" s="66"/>
      <c r="F43" s="66"/>
      <c r="G43" s="66"/>
      <c r="H43" s="66"/>
      <c r="I43" s="66"/>
      <c r="J43" s="66"/>
      <c r="K43" s="66"/>
      <c r="L43" s="66"/>
      <c r="M43" s="66"/>
      <c r="N43" s="66"/>
      <c r="O43" s="66"/>
      <c r="P43" s="66"/>
      <c r="Q43" s="66"/>
      <c r="R43" s="66"/>
      <c r="S43" s="64"/>
    </row>
    <row r="44" spans="2:19" ht="15" customHeight="1" x14ac:dyDescent="0.25">
      <c r="B44" s="64"/>
      <c r="C44" s="66"/>
      <c r="D44" s="66"/>
      <c r="E44" s="66"/>
      <c r="F44" s="66"/>
      <c r="G44" s="66"/>
      <c r="H44" s="66"/>
      <c r="I44" s="66"/>
      <c r="J44" s="66"/>
      <c r="K44" s="66"/>
      <c r="L44" s="66"/>
      <c r="M44" s="66"/>
      <c r="N44" s="66"/>
      <c r="O44" s="66"/>
      <c r="P44" s="66"/>
      <c r="Q44" s="66"/>
      <c r="R44" s="66"/>
      <c r="S44" s="64"/>
    </row>
    <row r="45" spans="2:19" ht="15" customHeight="1" x14ac:dyDescent="0.25">
      <c r="B45" s="64"/>
      <c r="C45" s="68"/>
      <c r="D45" s="68"/>
      <c r="E45" s="68"/>
      <c r="F45" s="68"/>
      <c r="G45" s="68"/>
      <c r="H45" s="68"/>
      <c r="I45" s="68"/>
      <c r="J45" s="68"/>
      <c r="K45" s="68"/>
      <c r="L45" s="68"/>
      <c r="M45" s="68"/>
      <c r="N45" s="68"/>
      <c r="O45" s="68"/>
      <c r="P45" s="68"/>
      <c r="Q45" s="68"/>
      <c r="R45" s="68"/>
      <c r="S45" s="64"/>
    </row>
    <row r="46" spans="2:19" ht="15" customHeight="1" x14ac:dyDescent="0.25">
      <c r="B46" s="64"/>
      <c r="C46" s="66" t="s">
        <v>22</v>
      </c>
      <c r="D46" s="66"/>
      <c r="E46" s="66"/>
      <c r="F46" s="66"/>
      <c r="G46" s="66"/>
      <c r="H46" s="66"/>
      <c r="I46" s="66"/>
      <c r="J46" s="66"/>
      <c r="K46" s="66"/>
      <c r="L46" s="66"/>
      <c r="M46" s="66"/>
      <c r="N46" s="66"/>
      <c r="O46" s="66"/>
      <c r="P46" s="66"/>
      <c r="Q46" s="66"/>
      <c r="R46" s="66"/>
      <c r="S46" s="64"/>
    </row>
    <row r="47" spans="2:19" ht="15" customHeight="1" x14ac:dyDescent="0.25">
      <c r="B47" s="64"/>
      <c r="C47" s="66"/>
      <c r="D47" s="66"/>
      <c r="E47" s="66"/>
      <c r="F47" s="66"/>
      <c r="G47" s="66"/>
      <c r="H47" s="66"/>
      <c r="I47" s="66"/>
      <c r="J47" s="66"/>
      <c r="K47" s="66"/>
      <c r="L47" s="66"/>
      <c r="M47" s="66"/>
      <c r="N47" s="66"/>
      <c r="O47" s="66"/>
      <c r="P47" s="66"/>
      <c r="Q47" s="66"/>
      <c r="R47" s="66"/>
      <c r="S47" s="64"/>
    </row>
    <row r="48" spans="2:19" ht="15" customHeight="1" x14ac:dyDescent="0.25">
      <c r="B48" s="64"/>
      <c r="C48" s="54"/>
      <c r="D48" s="54"/>
      <c r="E48" s="54"/>
      <c r="F48" s="54"/>
      <c r="G48" s="54"/>
      <c r="H48" s="54"/>
      <c r="I48" s="54"/>
      <c r="J48" s="54"/>
      <c r="K48" s="54"/>
      <c r="L48" s="54"/>
      <c r="M48" s="54"/>
      <c r="N48" s="54"/>
      <c r="O48" s="54"/>
      <c r="P48" s="54"/>
      <c r="Q48" s="54"/>
      <c r="R48" s="54"/>
      <c r="S48" s="64"/>
    </row>
    <row r="49" spans="2:19" ht="15" customHeight="1" x14ac:dyDescent="0.25">
      <c r="B49" s="64"/>
      <c r="C49" s="66" t="s">
        <v>23</v>
      </c>
      <c r="D49" s="66"/>
      <c r="E49" s="66"/>
      <c r="F49" s="66"/>
      <c r="G49" s="66"/>
      <c r="H49" s="66"/>
      <c r="I49" s="66"/>
      <c r="J49" s="66"/>
      <c r="K49" s="66"/>
      <c r="L49" s="66"/>
      <c r="M49" s="66"/>
      <c r="N49" s="66"/>
      <c r="O49" s="66"/>
      <c r="P49" s="66"/>
      <c r="Q49" s="66"/>
      <c r="R49" s="66"/>
      <c r="S49" s="64"/>
    </row>
    <row r="50" spans="2:19" ht="15" customHeight="1" x14ac:dyDescent="0.25">
      <c r="B50" s="64"/>
      <c r="C50" s="66"/>
      <c r="D50" s="66"/>
      <c r="E50" s="66"/>
      <c r="F50" s="66"/>
      <c r="G50" s="66"/>
      <c r="H50" s="66"/>
      <c r="I50" s="66"/>
      <c r="J50" s="66"/>
      <c r="K50" s="66"/>
      <c r="L50" s="66"/>
      <c r="M50" s="66"/>
      <c r="N50" s="66"/>
      <c r="O50" s="66"/>
      <c r="P50" s="66"/>
      <c r="Q50" s="66"/>
      <c r="R50" s="66"/>
      <c r="S50" s="64"/>
    </row>
    <row r="51" spans="2:19" ht="15" customHeight="1" x14ac:dyDescent="0.25">
      <c r="B51" s="64"/>
      <c r="C51" s="66"/>
      <c r="D51" s="66"/>
      <c r="E51" s="66"/>
      <c r="F51" s="66"/>
      <c r="G51" s="66"/>
      <c r="H51" s="66"/>
      <c r="I51" s="66"/>
      <c r="J51" s="66"/>
      <c r="K51" s="66"/>
      <c r="L51" s="66"/>
      <c r="M51" s="66"/>
      <c r="N51" s="66"/>
      <c r="O51" s="66"/>
      <c r="P51" s="66"/>
      <c r="Q51" s="66"/>
      <c r="R51" s="66"/>
      <c r="S51" s="64"/>
    </row>
    <row r="52" spans="2:19" ht="11.25" customHeight="1" x14ac:dyDescent="0.25">
      <c r="B52" s="23"/>
      <c r="C52" s="66"/>
      <c r="D52" s="66"/>
      <c r="E52" s="66"/>
      <c r="F52" s="66"/>
      <c r="G52" s="66"/>
      <c r="H52" s="66"/>
      <c r="I52" s="66"/>
      <c r="J52" s="66"/>
      <c r="K52" s="66"/>
      <c r="L52" s="66"/>
      <c r="M52" s="66"/>
      <c r="N52" s="66"/>
      <c r="O52" s="66"/>
      <c r="P52" s="66"/>
      <c r="Q52" s="66"/>
      <c r="R52" s="66"/>
      <c r="S52" s="23"/>
    </row>
    <row r="53" spans="2:19" ht="11.25" customHeight="1" x14ac:dyDescent="0.25">
      <c r="B53" s="23"/>
      <c r="C53" s="54"/>
      <c r="D53" s="54"/>
      <c r="E53" s="54"/>
      <c r="F53" s="54"/>
      <c r="G53" s="54"/>
      <c r="H53" s="54"/>
      <c r="I53" s="54"/>
      <c r="J53" s="54"/>
      <c r="K53" s="54"/>
      <c r="L53" s="54"/>
      <c r="M53" s="54"/>
      <c r="N53" s="54"/>
      <c r="O53" s="54"/>
      <c r="P53" s="54"/>
      <c r="Q53" s="54"/>
      <c r="R53" s="54"/>
      <c r="S53" s="23"/>
    </row>
    <row r="54" spans="2:19" ht="15" customHeight="1" x14ac:dyDescent="0.25">
      <c r="B54" s="23"/>
      <c r="C54" s="66" t="s">
        <v>24</v>
      </c>
      <c r="D54" s="66"/>
      <c r="E54" s="66"/>
      <c r="F54" s="66"/>
      <c r="G54" s="66"/>
      <c r="H54" s="66"/>
      <c r="I54" s="66"/>
      <c r="J54" s="66"/>
      <c r="K54" s="66"/>
      <c r="L54" s="66"/>
      <c r="M54" s="66"/>
      <c r="N54" s="66"/>
      <c r="O54" s="66"/>
      <c r="P54" s="66"/>
      <c r="Q54" s="66"/>
      <c r="R54" s="66"/>
      <c r="S54" s="23"/>
    </row>
    <row r="55" spans="2:19" ht="8.25" customHeight="1" x14ac:dyDescent="0.25">
      <c r="B55" s="23"/>
      <c r="C55" s="66"/>
      <c r="D55" s="66"/>
      <c r="E55" s="66"/>
      <c r="F55" s="66"/>
      <c r="G55" s="66"/>
      <c r="H55" s="66"/>
      <c r="I55" s="66"/>
      <c r="J55" s="66"/>
      <c r="K55" s="66"/>
      <c r="L55" s="66"/>
      <c r="M55" s="66"/>
      <c r="N55" s="66"/>
      <c r="O55" s="66"/>
      <c r="P55" s="66"/>
      <c r="Q55" s="66"/>
      <c r="R55" s="66"/>
      <c r="S55" s="23"/>
    </row>
    <row r="56" spans="2:19" ht="15" customHeight="1" x14ac:dyDescent="0.25">
      <c r="B56" s="23"/>
      <c r="C56" s="23"/>
      <c r="D56" s="23"/>
      <c r="E56" s="23"/>
      <c r="F56" s="23"/>
      <c r="G56" s="23"/>
      <c r="H56" s="23"/>
      <c r="I56" s="23"/>
      <c r="J56" s="23"/>
      <c r="K56" s="23"/>
      <c r="L56" s="23"/>
      <c r="M56" s="23"/>
      <c r="N56" s="23"/>
      <c r="O56" s="23"/>
      <c r="P56" s="23"/>
      <c r="Q56" s="23"/>
      <c r="R56" s="23"/>
      <c r="S56" s="23"/>
    </row>
  </sheetData>
  <sheetProtection algorithmName="SHA-512" hashValue="tWTkPYQrlGL8j92NaopWOQuNtftaG5uGckrH8b9gNw74wm/YqDFz1Jd9FBhmxwFDRB87+HvIT19I2x+crawiBQ==" saltValue="YVoZm93gs1RXCOOj1I7sAQ==" spinCount="100000" sheet="1" objects="1" scenarios="1"/>
  <mergeCells count="27">
    <mergeCell ref="C54:R55"/>
    <mergeCell ref="G11:R11"/>
    <mergeCell ref="G13:R13"/>
    <mergeCell ref="G15:R15"/>
    <mergeCell ref="G17:R17"/>
    <mergeCell ref="Q21:R21"/>
    <mergeCell ref="D13:F13"/>
    <mergeCell ref="D15:F15"/>
    <mergeCell ref="D17:F17"/>
    <mergeCell ref="D19:F19"/>
    <mergeCell ref="C26:R29"/>
    <mergeCell ref="Q19:R19"/>
    <mergeCell ref="G19:K19"/>
    <mergeCell ref="C25:R25"/>
    <mergeCell ref="D21:F21"/>
    <mergeCell ref="C31:R33"/>
    <mergeCell ref="C35:R36"/>
    <mergeCell ref="E2:P3"/>
    <mergeCell ref="O8:R8"/>
    <mergeCell ref="E4:P5"/>
    <mergeCell ref="D11:F11"/>
    <mergeCell ref="E6:P7"/>
    <mergeCell ref="C49:R52"/>
    <mergeCell ref="C37:R39"/>
    <mergeCell ref="C43:R44"/>
    <mergeCell ref="C45:R45"/>
    <mergeCell ref="C46:R47"/>
  </mergeCells>
  <phoneticPr fontId="13" type="noConversion"/>
  <conditionalFormatting sqref="G11">
    <cfRule type="expression" dxfId="19" priority="9">
      <formula>$G$11=""</formula>
    </cfRule>
  </conditionalFormatting>
  <conditionalFormatting sqref="G13">
    <cfRule type="expression" dxfId="18" priority="8">
      <formula>$G$13=""</formula>
    </cfRule>
  </conditionalFormatting>
  <conditionalFormatting sqref="G21">
    <cfRule type="expression" dxfId="17" priority="2">
      <formula>$M$19=""</formula>
    </cfRule>
  </conditionalFormatting>
  <conditionalFormatting sqref="G19:K19">
    <cfRule type="expression" dxfId="16" priority="5">
      <formula>$G$19=""</formula>
    </cfRule>
  </conditionalFormatting>
  <conditionalFormatting sqref="G15:P15">
    <cfRule type="expression" dxfId="15" priority="7">
      <formula>$G$15=""</formula>
    </cfRule>
  </conditionalFormatting>
  <conditionalFormatting sqref="G17:P17">
    <cfRule type="expression" dxfId="14" priority="6">
      <formula>$G$17=""</formula>
    </cfRule>
  </conditionalFormatting>
  <conditionalFormatting sqref="M19">
    <cfRule type="expression" dxfId="13" priority="4">
      <formula>$M$19=""</formula>
    </cfRule>
  </conditionalFormatting>
  <conditionalFormatting sqref="Q19:R19">
    <cfRule type="expression" dxfId="12" priority="3">
      <formula>$Q$19=""</formula>
    </cfRule>
  </conditionalFormatting>
  <conditionalFormatting sqref="Q21:R21">
    <cfRule type="expression" dxfId="11" priority="1">
      <formula>$Q$19=""</formula>
    </cfRule>
  </conditionalFormatting>
  <dataValidations count="2">
    <dataValidation type="list" allowBlank="1" showInputMessage="1" showErrorMessage="1" sqref="S8 M19" xr:uid="{00000000-0002-0000-0000-000000000000}">
      <formula1>"AC,AL,AM,AP,BA,CE,DF,ES,GO,MA,MG,MS,MT,PA,PB,PE,PI,PR,RJ,RN,RO,RR,RS,SC,SE,SP,TO"</formula1>
    </dataValidation>
    <dataValidation type="list" allowBlank="1" showInputMessage="1" showErrorMessage="1" sqref="G21" xr:uid="{00000000-0002-0000-0000-000001000000}">
      <formula1>"2018,2019,2020,2021,2022,2023,2024"</formula1>
    </dataValidation>
  </dataValidations>
  <printOptions horizontalCentered="1"/>
  <pageMargins left="0.19685039370078741" right="0.19685039370078741" top="0.59055118110236227" bottom="0.39370078740157483" header="0" footer="0"/>
  <pageSetup paperSize="9" scale="6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X71"/>
  <sheetViews>
    <sheetView topLeftCell="A48" workbookViewId="0">
      <selection activeCell="C26" sqref="C26:R29"/>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100</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8.75" customHeight="1" x14ac:dyDescent="0.25">
      <c r="B11" s="9"/>
      <c r="C11" s="139" t="s">
        <v>101</v>
      </c>
      <c r="D11" s="140"/>
      <c r="E11" s="140"/>
      <c r="F11" s="140"/>
      <c r="G11" s="140"/>
      <c r="H11" s="140"/>
      <c r="I11" s="140"/>
      <c r="J11" s="140"/>
      <c r="K11" s="140"/>
      <c r="L11" s="140"/>
      <c r="M11" s="140"/>
      <c r="N11" s="140"/>
      <c r="O11" s="140"/>
      <c r="P11" s="140"/>
      <c r="Q11" s="140"/>
      <c r="R11" s="140"/>
      <c r="S11" s="141"/>
      <c r="T11" s="9"/>
    </row>
    <row r="12" spans="2:20" ht="6" customHeight="1" x14ac:dyDescent="0.25">
      <c r="B12" s="9"/>
      <c r="C12" s="57"/>
      <c r="D12" s="57"/>
      <c r="E12" s="57"/>
      <c r="F12" s="58"/>
      <c r="G12" s="57"/>
      <c r="H12" s="57"/>
      <c r="I12" s="57"/>
      <c r="J12" s="57"/>
      <c r="K12" s="57"/>
      <c r="L12" s="57"/>
      <c r="M12" s="57"/>
      <c r="N12" s="57"/>
      <c r="O12" s="57"/>
      <c r="P12" s="57"/>
      <c r="Q12" s="57"/>
      <c r="R12" s="57"/>
      <c r="S12" s="57"/>
      <c r="T12" s="9"/>
    </row>
    <row r="13" spans="2:20" x14ac:dyDescent="0.25">
      <c r="B13" s="9"/>
      <c r="C13" s="23" t="s">
        <v>29</v>
      </c>
      <c r="D13" s="9"/>
      <c r="E13" s="9"/>
      <c r="F13" s="56">
        <v>4</v>
      </c>
      <c r="G13" s="9"/>
      <c r="H13" s="9"/>
      <c r="I13" s="9"/>
      <c r="J13" s="9"/>
      <c r="K13" s="9"/>
      <c r="L13" s="9"/>
      <c r="M13" s="9"/>
      <c r="N13" s="9"/>
      <c r="O13" s="9"/>
      <c r="P13" s="9"/>
      <c r="Q13" s="9"/>
      <c r="R13" s="9"/>
      <c r="S13" s="9"/>
      <c r="T13" s="9"/>
    </row>
    <row r="14" spans="2:20" ht="6" customHeight="1" x14ac:dyDescent="0.25">
      <c r="B14" s="9"/>
      <c r="C14" s="9"/>
      <c r="D14" s="9"/>
      <c r="E14" s="9"/>
      <c r="F14" s="9"/>
      <c r="G14" s="9"/>
      <c r="H14" s="9"/>
      <c r="I14" s="9"/>
      <c r="J14" s="9"/>
      <c r="K14" s="9"/>
      <c r="L14" s="9"/>
      <c r="M14" s="9"/>
      <c r="N14" s="9"/>
      <c r="O14" s="9"/>
      <c r="P14" s="9"/>
      <c r="Q14" s="9"/>
      <c r="R14" s="9"/>
      <c r="S14" s="9"/>
      <c r="T14" s="9"/>
    </row>
    <row r="15" spans="2:20" x14ac:dyDescent="0.25">
      <c r="B15" s="9"/>
      <c r="C15" s="96" t="str">
        <f>IF(F13="","",LOOKUP('Pg9'!F13,Níveis!B99:C102))</f>
        <v>Há emissão de outorga de direito de recursos hídricos para captação de água e para lançamento de efluentes, tendo sido outorgados mais de 50% da demanda estimada.</v>
      </c>
      <c r="D15" s="87"/>
      <c r="E15" s="87"/>
      <c r="F15" s="87"/>
      <c r="G15" s="87"/>
      <c r="H15" s="87"/>
      <c r="I15" s="87"/>
      <c r="J15" s="87"/>
      <c r="K15" s="87"/>
      <c r="L15" s="87"/>
      <c r="M15" s="87"/>
      <c r="N15" s="87"/>
      <c r="O15" s="87"/>
      <c r="P15" s="87"/>
      <c r="Q15" s="87"/>
      <c r="R15" s="87"/>
      <c r="S15" s="88"/>
      <c r="T15" s="9"/>
    </row>
    <row r="16" spans="2:20" x14ac:dyDescent="0.25">
      <c r="B16" s="9"/>
      <c r="C16" s="95"/>
      <c r="D16" s="90"/>
      <c r="E16" s="90"/>
      <c r="F16" s="90"/>
      <c r="G16" s="90"/>
      <c r="H16" s="90"/>
      <c r="I16" s="90"/>
      <c r="J16" s="90"/>
      <c r="K16" s="90"/>
      <c r="L16" s="90"/>
      <c r="M16" s="90"/>
      <c r="N16" s="90"/>
      <c r="O16" s="90"/>
      <c r="P16" s="90"/>
      <c r="Q16" s="90"/>
      <c r="R16" s="90"/>
      <c r="S16" s="91"/>
      <c r="T16" s="9"/>
    </row>
    <row r="17" spans="2:20" x14ac:dyDescent="0.25">
      <c r="B17" s="9"/>
      <c r="C17" s="92"/>
      <c r="D17" s="93"/>
      <c r="E17" s="93"/>
      <c r="F17" s="93"/>
      <c r="G17" s="93"/>
      <c r="H17" s="93"/>
      <c r="I17" s="93"/>
      <c r="J17" s="93"/>
      <c r="K17" s="93"/>
      <c r="L17" s="93"/>
      <c r="M17" s="93"/>
      <c r="N17" s="93"/>
      <c r="O17" s="93"/>
      <c r="P17" s="93"/>
      <c r="Q17" s="93"/>
      <c r="R17" s="93"/>
      <c r="S17" s="94"/>
      <c r="T17" s="9"/>
    </row>
    <row r="18" spans="2:20" ht="6" customHeight="1" x14ac:dyDescent="0.25">
      <c r="B18" s="9"/>
      <c r="C18" s="9"/>
      <c r="D18" s="9"/>
      <c r="E18" s="9"/>
      <c r="F18" s="9"/>
      <c r="G18" s="9"/>
      <c r="H18" s="9"/>
      <c r="I18" s="9"/>
      <c r="J18" s="9"/>
      <c r="K18" s="9"/>
      <c r="L18" s="9"/>
      <c r="M18" s="9"/>
      <c r="N18" s="9"/>
      <c r="O18" s="9"/>
      <c r="P18" s="9"/>
      <c r="Q18" s="9"/>
      <c r="R18" s="9"/>
      <c r="S18" s="9"/>
      <c r="T18" s="9"/>
    </row>
    <row r="19" spans="2:20" x14ac:dyDescent="0.25">
      <c r="B19" s="9"/>
      <c r="C19" s="30" t="s">
        <v>30</v>
      </c>
      <c r="D19" s="9"/>
      <c r="E19" s="9"/>
      <c r="F19" s="9"/>
      <c r="G19" s="9"/>
      <c r="H19" s="9"/>
      <c r="I19" s="9"/>
      <c r="J19" s="9"/>
      <c r="K19" s="9"/>
      <c r="L19" s="9"/>
      <c r="M19" s="9"/>
      <c r="N19" s="9"/>
      <c r="O19" s="9"/>
      <c r="P19" s="9"/>
      <c r="Q19" s="9"/>
      <c r="R19" s="9"/>
      <c r="S19" s="9"/>
      <c r="T19" s="9"/>
    </row>
    <row r="20" spans="2:20" ht="6" customHeight="1" x14ac:dyDescent="0.25">
      <c r="B20" s="9"/>
      <c r="C20" s="9"/>
      <c r="D20" s="9"/>
      <c r="E20" s="9"/>
      <c r="F20" s="9"/>
      <c r="G20" s="9"/>
      <c r="H20" s="9"/>
      <c r="I20" s="9"/>
      <c r="J20" s="9"/>
      <c r="K20" s="9"/>
      <c r="L20" s="9"/>
      <c r="M20" s="9"/>
      <c r="N20" s="9"/>
      <c r="O20" s="9"/>
      <c r="P20" s="9"/>
      <c r="Q20" s="9"/>
      <c r="R20" s="9"/>
      <c r="S20" s="9"/>
      <c r="T20" s="9"/>
    </row>
    <row r="21" spans="2:20" x14ac:dyDescent="0.25">
      <c r="B21" s="9"/>
      <c r="C21" s="97" t="s">
        <v>102</v>
      </c>
      <c r="D21" s="98"/>
      <c r="E21" s="98"/>
      <c r="F21" s="98"/>
      <c r="G21" s="98"/>
      <c r="H21" s="98"/>
      <c r="I21" s="98"/>
      <c r="J21" s="98"/>
      <c r="K21" s="98"/>
      <c r="L21" s="98"/>
      <c r="M21" s="98"/>
      <c r="N21" s="98"/>
      <c r="O21" s="98"/>
      <c r="P21" s="98"/>
      <c r="Q21" s="98"/>
      <c r="R21" s="98"/>
      <c r="S21" s="99"/>
      <c r="T21" s="9"/>
    </row>
    <row r="22" spans="2:20" x14ac:dyDescent="0.25">
      <c r="B22" s="9"/>
      <c r="C22" s="100"/>
      <c r="D22" s="101"/>
      <c r="E22" s="101"/>
      <c r="F22" s="101"/>
      <c r="G22" s="101"/>
      <c r="H22" s="101"/>
      <c r="I22" s="101"/>
      <c r="J22" s="101"/>
      <c r="K22" s="101"/>
      <c r="L22" s="101"/>
      <c r="M22" s="101"/>
      <c r="N22" s="101"/>
      <c r="O22" s="101"/>
      <c r="P22" s="101"/>
      <c r="Q22" s="101"/>
      <c r="R22" s="101"/>
      <c r="S22" s="102"/>
      <c r="T22" s="9"/>
    </row>
    <row r="23" spans="2:20" ht="15" customHeight="1" x14ac:dyDescent="0.25">
      <c r="B23" s="9"/>
      <c r="C23" s="100"/>
      <c r="D23" s="101"/>
      <c r="E23" s="101"/>
      <c r="F23" s="101"/>
      <c r="G23" s="101"/>
      <c r="H23" s="101"/>
      <c r="I23" s="101"/>
      <c r="J23" s="101"/>
      <c r="K23" s="101"/>
      <c r="L23" s="101"/>
      <c r="M23" s="101"/>
      <c r="N23" s="101"/>
      <c r="O23" s="101"/>
      <c r="P23" s="101"/>
      <c r="Q23" s="101"/>
      <c r="R23" s="101"/>
      <c r="S23" s="102"/>
      <c r="T23" s="9"/>
    </row>
    <row r="24" spans="2:20" x14ac:dyDescent="0.25">
      <c r="B24" s="9"/>
      <c r="C24" s="100"/>
      <c r="D24" s="101"/>
      <c r="E24" s="101"/>
      <c r="F24" s="101"/>
      <c r="G24" s="101"/>
      <c r="H24" s="101"/>
      <c r="I24" s="101"/>
      <c r="J24" s="101"/>
      <c r="K24" s="101"/>
      <c r="L24" s="101"/>
      <c r="M24" s="101"/>
      <c r="N24" s="101"/>
      <c r="O24" s="101"/>
      <c r="P24" s="101"/>
      <c r="Q24" s="101"/>
      <c r="R24" s="101"/>
      <c r="S24" s="102"/>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ht="42.75" customHeight="1" x14ac:dyDescent="0.25">
      <c r="B26" s="9"/>
      <c r="C26" s="103"/>
      <c r="D26" s="104"/>
      <c r="E26" s="104"/>
      <c r="F26" s="104"/>
      <c r="G26" s="104"/>
      <c r="H26" s="104"/>
      <c r="I26" s="104"/>
      <c r="J26" s="104"/>
      <c r="K26" s="104"/>
      <c r="L26" s="104"/>
      <c r="M26" s="104"/>
      <c r="N26" s="104"/>
      <c r="O26" s="104"/>
      <c r="P26" s="104"/>
      <c r="Q26" s="104"/>
      <c r="R26" s="104"/>
      <c r="S26" s="105"/>
      <c r="T26" s="9"/>
    </row>
    <row r="27" spans="2:20" x14ac:dyDescent="0.25">
      <c r="B27" s="9"/>
      <c r="C27" s="9"/>
      <c r="D27" s="9"/>
      <c r="E27" s="9"/>
      <c r="F27" s="9"/>
      <c r="G27" s="9"/>
      <c r="H27" s="9"/>
      <c r="I27" s="9"/>
      <c r="J27" s="9"/>
      <c r="K27" s="9"/>
      <c r="L27" s="9"/>
      <c r="M27" s="9"/>
      <c r="N27" s="9"/>
      <c r="O27" s="9"/>
      <c r="P27" s="9"/>
      <c r="Q27" s="9"/>
      <c r="R27" s="9"/>
      <c r="S27" s="9"/>
      <c r="T27" s="9"/>
    </row>
    <row r="28" spans="2:20" ht="15.75" x14ac:dyDescent="0.25">
      <c r="B28" s="9"/>
      <c r="C28" s="20" t="s">
        <v>103</v>
      </c>
      <c r="D28" s="29"/>
      <c r="E28" s="29"/>
      <c r="F28" s="23"/>
      <c r="G28" s="23"/>
      <c r="H28" s="23"/>
      <c r="I28" s="23"/>
      <c r="J28" s="23"/>
      <c r="K28" s="23"/>
      <c r="L28" s="23"/>
      <c r="M28" s="64"/>
      <c r="N28" s="64"/>
      <c r="O28" s="23"/>
      <c r="P28" s="23"/>
      <c r="Q28" s="23"/>
      <c r="R28" s="23"/>
      <c r="S28" s="23"/>
      <c r="T28" s="9"/>
    </row>
    <row r="29" spans="2:20" ht="6" customHeight="1" x14ac:dyDescent="0.25">
      <c r="B29" s="9"/>
      <c r="C29" s="20"/>
      <c r="D29" s="29"/>
      <c r="E29" s="29"/>
      <c r="F29" s="23"/>
      <c r="G29" s="23"/>
      <c r="H29" s="23"/>
      <c r="I29" s="23"/>
      <c r="J29" s="23"/>
      <c r="K29" s="23"/>
      <c r="L29" s="23"/>
      <c r="M29" s="64"/>
      <c r="N29" s="64"/>
      <c r="O29" s="23"/>
      <c r="P29" s="23"/>
      <c r="Q29" s="23"/>
      <c r="R29" s="23"/>
      <c r="S29" s="23"/>
      <c r="T29" s="9"/>
    </row>
    <row r="30" spans="2:20" x14ac:dyDescent="0.25">
      <c r="B30" s="9"/>
      <c r="C30" s="86" t="s">
        <v>104</v>
      </c>
      <c r="D30" s="87"/>
      <c r="E30" s="87"/>
      <c r="F30" s="87"/>
      <c r="G30" s="87"/>
      <c r="H30" s="87"/>
      <c r="I30" s="87"/>
      <c r="J30" s="87"/>
      <c r="K30" s="87"/>
      <c r="L30" s="87"/>
      <c r="M30" s="87"/>
      <c r="N30" s="87"/>
      <c r="O30" s="87"/>
      <c r="P30" s="87"/>
      <c r="Q30" s="87"/>
      <c r="R30" s="87"/>
      <c r="S30" s="88"/>
      <c r="T30" s="9"/>
    </row>
    <row r="31" spans="2:20" x14ac:dyDescent="0.25">
      <c r="B31" s="9"/>
      <c r="C31" s="89"/>
      <c r="D31" s="90"/>
      <c r="E31" s="90"/>
      <c r="F31" s="90"/>
      <c r="G31" s="90"/>
      <c r="H31" s="90"/>
      <c r="I31" s="90"/>
      <c r="J31" s="90"/>
      <c r="K31" s="90"/>
      <c r="L31" s="90"/>
      <c r="M31" s="90"/>
      <c r="N31" s="90"/>
      <c r="O31" s="90"/>
      <c r="P31" s="90"/>
      <c r="Q31" s="90"/>
      <c r="R31" s="90"/>
      <c r="S31" s="91"/>
      <c r="T31" s="9"/>
    </row>
    <row r="32" spans="2:20" x14ac:dyDescent="0.25">
      <c r="B32" s="9"/>
      <c r="C32" s="89"/>
      <c r="D32" s="90"/>
      <c r="E32" s="90"/>
      <c r="F32" s="90"/>
      <c r="G32" s="90"/>
      <c r="H32" s="90"/>
      <c r="I32" s="90"/>
      <c r="J32" s="90"/>
      <c r="K32" s="90"/>
      <c r="L32" s="90"/>
      <c r="M32" s="90"/>
      <c r="N32" s="90"/>
      <c r="O32" s="90"/>
      <c r="P32" s="90"/>
      <c r="Q32" s="90"/>
      <c r="R32" s="90"/>
      <c r="S32" s="91"/>
      <c r="T32" s="9"/>
    </row>
    <row r="33" spans="2:20" ht="11.25" customHeight="1" x14ac:dyDescent="0.25">
      <c r="B33" s="9"/>
      <c r="C33" s="129"/>
      <c r="D33" s="93"/>
      <c r="E33" s="93"/>
      <c r="F33" s="93"/>
      <c r="G33" s="93"/>
      <c r="H33" s="93"/>
      <c r="I33" s="93"/>
      <c r="J33" s="93"/>
      <c r="K33" s="93"/>
      <c r="L33" s="93"/>
      <c r="M33" s="93"/>
      <c r="N33" s="93"/>
      <c r="O33" s="93"/>
      <c r="P33" s="93"/>
      <c r="Q33" s="93"/>
      <c r="R33" s="93"/>
      <c r="S33" s="94"/>
      <c r="T33" s="9"/>
    </row>
    <row r="34" spans="2:20" ht="6" customHeight="1" x14ac:dyDescent="0.25">
      <c r="B34" s="9"/>
      <c r="C34" s="9"/>
      <c r="D34" s="9"/>
      <c r="E34" s="9"/>
      <c r="F34" s="9"/>
      <c r="G34" s="9"/>
      <c r="H34" s="9"/>
      <c r="I34" s="9"/>
      <c r="J34" s="9"/>
      <c r="K34" s="9"/>
      <c r="L34" s="9"/>
      <c r="M34" s="9"/>
      <c r="N34" s="9"/>
      <c r="O34" s="9"/>
      <c r="P34" s="9"/>
      <c r="Q34" s="9"/>
      <c r="R34" s="9"/>
      <c r="S34" s="9"/>
      <c r="T34" s="9"/>
    </row>
    <row r="35" spans="2:20" x14ac:dyDescent="0.25">
      <c r="B35" s="9"/>
      <c r="C35" s="23" t="s">
        <v>29</v>
      </c>
      <c r="D35" s="9"/>
      <c r="E35" s="9"/>
      <c r="F35" s="32">
        <v>3</v>
      </c>
      <c r="G35" s="9"/>
      <c r="H35" s="9"/>
      <c r="I35" s="9"/>
      <c r="J35" s="9"/>
      <c r="K35" s="9"/>
      <c r="L35" s="9"/>
      <c r="M35" s="9"/>
      <c r="N35" s="9"/>
      <c r="O35" s="9"/>
      <c r="P35" s="9"/>
      <c r="Q35" s="9"/>
      <c r="R35" s="9"/>
      <c r="S35" s="9"/>
      <c r="T35" s="9"/>
    </row>
    <row r="36" spans="2:20" ht="6" customHeight="1" x14ac:dyDescent="0.25">
      <c r="B36" s="9"/>
      <c r="C36" s="9"/>
      <c r="D36" s="9"/>
      <c r="E36" s="9"/>
      <c r="F36" s="9"/>
      <c r="G36" s="9"/>
      <c r="H36" s="9"/>
      <c r="I36" s="9"/>
      <c r="J36" s="9"/>
      <c r="K36" s="9"/>
      <c r="L36" s="9"/>
      <c r="M36" s="9"/>
      <c r="N36" s="9"/>
      <c r="O36" s="9"/>
      <c r="P36" s="9"/>
      <c r="Q36" s="9"/>
      <c r="R36" s="9"/>
      <c r="S36" s="9"/>
      <c r="T36" s="9"/>
    </row>
    <row r="37" spans="2:20" x14ac:dyDescent="0.25">
      <c r="B37" s="9"/>
      <c r="C37" s="96" t="str">
        <f>IF(F35="","",LOOKUP('Pg9'!F35,Níveis!B103:C106))</f>
        <v>Há fiscalização dos usuários de recursos hídricos atreladas ao processo de regularização do uso da água (cadastramento, outorga), e estrutura específica para desenvolvimento das ações de fiscalização, não existindo ainda planejamento ou programação regular para fiscalização, podendo ocorrer em decorrência de denúncias.</v>
      </c>
      <c r="D37" s="87"/>
      <c r="E37" s="87"/>
      <c r="F37" s="87"/>
      <c r="G37" s="87"/>
      <c r="H37" s="87"/>
      <c r="I37" s="87"/>
      <c r="J37" s="87"/>
      <c r="K37" s="87"/>
      <c r="L37" s="87"/>
      <c r="M37" s="87"/>
      <c r="N37" s="87"/>
      <c r="O37" s="87"/>
      <c r="P37" s="87"/>
      <c r="Q37" s="87"/>
      <c r="R37" s="87"/>
      <c r="S37" s="88"/>
      <c r="T37" s="9"/>
    </row>
    <row r="38" spans="2:20" x14ac:dyDescent="0.25">
      <c r="B38" s="9"/>
      <c r="C38" s="95"/>
      <c r="D38" s="90"/>
      <c r="E38" s="90"/>
      <c r="F38" s="90"/>
      <c r="G38" s="90"/>
      <c r="H38" s="90"/>
      <c r="I38" s="90"/>
      <c r="J38" s="90"/>
      <c r="K38" s="90"/>
      <c r="L38" s="90"/>
      <c r="M38" s="90"/>
      <c r="N38" s="90"/>
      <c r="O38" s="90"/>
      <c r="P38" s="90"/>
      <c r="Q38" s="90"/>
      <c r="R38" s="90"/>
      <c r="S38" s="91"/>
      <c r="T38" s="9"/>
    </row>
    <row r="39" spans="2:20" x14ac:dyDescent="0.25">
      <c r="B39" s="9"/>
      <c r="C39" s="92"/>
      <c r="D39" s="93"/>
      <c r="E39" s="93"/>
      <c r="F39" s="93"/>
      <c r="G39" s="93"/>
      <c r="H39" s="93"/>
      <c r="I39" s="93"/>
      <c r="J39" s="93"/>
      <c r="K39" s="93"/>
      <c r="L39" s="93"/>
      <c r="M39" s="93"/>
      <c r="N39" s="93"/>
      <c r="O39" s="93"/>
      <c r="P39" s="93"/>
      <c r="Q39" s="93"/>
      <c r="R39" s="93"/>
      <c r="S39" s="94"/>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30" t="s">
        <v>30</v>
      </c>
      <c r="D41" s="9"/>
      <c r="E41" s="9"/>
      <c r="F41" s="9"/>
      <c r="G41" s="9"/>
      <c r="H41" s="9"/>
      <c r="I41" s="9"/>
      <c r="J41" s="9"/>
      <c r="K41" s="9"/>
      <c r="L41" s="9"/>
      <c r="M41" s="9"/>
      <c r="N41" s="9"/>
      <c r="O41" s="9"/>
      <c r="P41" s="9"/>
      <c r="Q41" s="9"/>
      <c r="R41" s="9"/>
      <c r="S41" s="9"/>
      <c r="T41" s="9"/>
    </row>
    <row r="42" spans="2:20" ht="6" customHeight="1" x14ac:dyDescent="0.25">
      <c r="B42" s="9"/>
      <c r="C42" s="9"/>
      <c r="D42" s="9"/>
      <c r="E42" s="9"/>
      <c r="F42" s="9"/>
      <c r="G42" s="9"/>
      <c r="H42" s="9"/>
      <c r="I42" s="9"/>
      <c r="J42" s="9"/>
      <c r="K42" s="9"/>
      <c r="L42" s="9"/>
      <c r="M42" s="9"/>
      <c r="N42" s="9"/>
      <c r="O42" s="9"/>
      <c r="P42" s="9"/>
      <c r="Q42" s="9"/>
      <c r="R42" s="9"/>
      <c r="S42" s="9"/>
      <c r="T42" s="9"/>
    </row>
    <row r="43" spans="2:20" x14ac:dyDescent="0.25">
      <c r="B43" s="9"/>
      <c r="C43" s="97" t="s">
        <v>105</v>
      </c>
      <c r="D43" s="98"/>
      <c r="E43" s="98"/>
      <c r="F43" s="98"/>
      <c r="G43" s="98"/>
      <c r="H43" s="98"/>
      <c r="I43" s="98"/>
      <c r="J43" s="98"/>
      <c r="K43" s="98"/>
      <c r="L43" s="98"/>
      <c r="M43" s="98"/>
      <c r="N43" s="98"/>
      <c r="O43" s="98"/>
      <c r="P43" s="98"/>
      <c r="Q43" s="98"/>
      <c r="R43" s="98"/>
      <c r="S43" s="99"/>
      <c r="T43" s="9"/>
    </row>
    <row r="44" spans="2:20" x14ac:dyDescent="0.25">
      <c r="B44" s="9"/>
      <c r="C44" s="100"/>
      <c r="D44" s="101"/>
      <c r="E44" s="101"/>
      <c r="F44" s="101"/>
      <c r="G44" s="101"/>
      <c r="H44" s="101"/>
      <c r="I44" s="101"/>
      <c r="J44" s="101"/>
      <c r="K44" s="101"/>
      <c r="L44" s="101"/>
      <c r="M44" s="101"/>
      <c r="N44" s="101"/>
      <c r="O44" s="101"/>
      <c r="P44" s="101"/>
      <c r="Q44" s="101"/>
      <c r="R44" s="101"/>
      <c r="S44" s="102"/>
      <c r="T44" s="9"/>
    </row>
    <row r="45" spans="2:20" x14ac:dyDescent="0.25">
      <c r="B45" s="9"/>
      <c r="C45" s="100"/>
      <c r="D45" s="101"/>
      <c r="E45" s="101"/>
      <c r="F45" s="101"/>
      <c r="G45" s="101"/>
      <c r="H45" s="101"/>
      <c r="I45" s="101"/>
      <c r="J45" s="101"/>
      <c r="K45" s="101"/>
      <c r="L45" s="101"/>
      <c r="M45" s="101"/>
      <c r="N45" s="101"/>
      <c r="O45" s="101"/>
      <c r="P45" s="101"/>
      <c r="Q45" s="101"/>
      <c r="R45" s="101"/>
      <c r="S45" s="102"/>
      <c r="T45" s="9"/>
    </row>
    <row r="46" spans="2:20" x14ac:dyDescent="0.25">
      <c r="B46" s="9"/>
      <c r="C46" s="100"/>
      <c r="D46" s="101"/>
      <c r="E46" s="101"/>
      <c r="F46" s="101"/>
      <c r="G46" s="101"/>
      <c r="H46" s="101"/>
      <c r="I46" s="101"/>
      <c r="J46" s="101"/>
      <c r="K46" s="101"/>
      <c r="L46" s="101"/>
      <c r="M46" s="101"/>
      <c r="N46" s="101"/>
      <c r="O46" s="101"/>
      <c r="P46" s="101"/>
      <c r="Q46" s="101"/>
      <c r="R46" s="101"/>
      <c r="S46" s="102"/>
      <c r="T46" s="9"/>
    </row>
    <row r="47" spans="2:20" x14ac:dyDescent="0.25">
      <c r="B47" s="9"/>
      <c r="C47" s="100"/>
      <c r="D47" s="101"/>
      <c r="E47" s="101"/>
      <c r="F47" s="101"/>
      <c r="G47" s="101"/>
      <c r="H47" s="101"/>
      <c r="I47" s="101"/>
      <c r="J47" s="101"/>
      <c r="K47" s="101"/>
      <c r="L47" s="101"/>
      <c r="M47" s="101"/>
      <c r="N47" s="101"/>
      <c r="O47" s="101"/>
      <c r="P47" s="101"/>
      <c r="Q47" s="101"/>
      <c r="R47" s="101"/>
      <c r="S47" s="102"/>
      <c r="T47" s="9"/>
    </row>
    <row r="48" spans="2:20" ht="55.5" customHeight="1" x14ac:dyDescent="0.25">
      <c r="B48" s="9"/>
      <c r="C48" s="103"/>
      <c r="D48" s="104"/>
      <c r="E48" s="104"/>
      <c r="F48" s="104"/>
      <c r="G48" s="104"/>
      <c r="H48" s="104"/>
      <c r="I48" s="104"/>
      <c r="J48" s="104"/>
      <c r="K48" s="104"/>
      <c r="L48" s="104"/>
      <c r="M48" s="104"/>
      <c r="N48" s="104"/>
      <c r="O48" s="104"/>
      <c r="P48" s="104"/>
      <c r="Q48" s="104"/>
      <c r="R48" s="104"/>
      <c r="S48" s="105"/>
      <c r="T48" s="9"/>
    </row>
    <row r="49" spans="2:20" x14ac:dyDescent="0.25">
      <c r="B49" s="9"/>
      <c r="C49" s="9"/>
      <c r="D49" s="9"/>
      <c r="E49" s="9"/>
      <c r="F49" s="9"/>
      <c r="G49" s="9"/>
      <c r="H49" s="9"/>
      <c r="I49" s="9"/>
      <c r="J49" s="9"/>
      <c r="K49" s="9"/>
      <c r="L49" s="9"/>
      <c r="M49" s="9"/>
      <c r="N49" s="9"/>
      <c r="O49" s="9"/>
      <c r="P49" s="9"/>
      <c r="Q49" s="9"/>
      <c r="R49" s="9"/>
      <c r="S49" s="9"/>
      <c r="T49" s="9"/>
    </row>
    <row r="50" spans="2:20" ht="15.75" x14ac:dyDescent="0.25">
      <c r="B50" s="9"/>
      <c r="C50" s="20" t="s">
        <v>106</v>
      </c>
      <c r="D50" s="29"/>
      <c r="E50" s="29"/>
      <c r="F50" s="23"/>
      <c r="G50" s="23"/>
      <c r="H50" s="23"/>
      <c r="I50" s="23"/>
      <c r="J50" s="23"/>
      <c r="K50" s="23"/>
      <c r="L50" s="23"/>
      <c r="M50" s="64"/>
      <c r="N50" s="64"/>
      <c r="O50" s="23"/>
      <c r="P50" s="23"/>
      <c r="Q50" s="23"/>
      <c r="R50" s="23"/>
      <c r="S50" s="23"/>
      <c r="T50" s="9"/>
    </row>
    <row r="51" spans="2:20" ht="6" customHeight="1" x14ac:dyDescent="0.25">
      <c r="B51" s="9"/>
      <c r="C51" s="20"/>
      <c r="D51" s="29"/>
      <c r="E51" s="29"/>
      <c r="F51" s="23"/>
      <c r="G51" s="23"/>
      <c r="H51" s="23"/>
      <c r="I51" s="23"/>
      <c r="J51" s="23"/>
      <c r="K51" s="23"/>
      <c r="L51" s="23"/>
      <c r="M51" s="64"/>
      <c r="N51" s="64"/>
      <c r="O51" s="23"/>
      <c r="P51" s="23"/>
      <c r="Q51" s="23"/>
      <c r="R51" s="23"/>
      <c r="S51" s="23"/>
      <c r="T51" s="9"/>
    </row>
    <row r="52" spans="2:20" x14ac:dyDescent="0.25">
      <c r="B52" s="9"/>
      <c r="C52" s="86" t="s">
        <v>107</v>
      </c>
      <c r="D52" s="87"/>
      <c r="E52" s="87"/>
      <c r="F52" s="87"/>
      <c r="G52" s="87"/>
      <c r="H52" s="87"/>
      <c r="I52" s="87"/>
      <c r="J52" s="87"/>
      <c r="K52" s="87"/>
      <c r="L52" s="87"/>
      <c r="M52" s="87"/>
      <c r="N52" s="87"/>
      <c r="O52" s="87"/>
      <c r="P52" s="87"/>
      <c r="Q52" s="87"/>
      <c r="R52" s="87"/>
      <c r="S52" s="88"/>
      <c r="T52" s="9"/>
    </row>
    <row r="53" spans="2:20" ht="15" customHeight="1" x14ac:dyDescent="0.25">
      <c r="B53" s="9"/>
      <c r="C53" s="129"/>
      <c r="D53" s="93"/>
      <c r="E53" s="93"/>
      <c r="F53" s="93"/>
      <c r="G53" s="93"/>
      <c r="H53" s="93"/>
      <c r="I53" s="93"/>
      <c r="J53" s="93"/>
      <c r="K53" s="93"/>
      <c r="L53" s="93"/>
      <c r="M53" s="93"/>
      <c r="N53" s="93"/>
      <c r="O53" s="93"/>
      <c r="P53" s="93"/>
      <c r="Q53" s="93"/>
      <c r="R53" s="93"/>
      <c r="S53" s="94"/>
      <c r="T53" s="9"/>
    </row>
    <row r="54" spans="2:20" ht="6" customHeight="1" x14ac:dyDescent="0.25">
      <c r="B54" s="9"/>
      <c r="C54" s="9"/>
      <c r="D54" s="9"/>
      <c r="E54" s="9"/>
      <c r="F54" s="9"/>
      <c r="G54" s="9"/>
      <c r="H54" s="9"/>
      <c r="I54" s="9"/>
      <c r="J54" s="9"/>
      <c r="K54" s="9"/>
      <c r="L54" s="9"/>
      <c r="M54" s="9"/>
      <c r="N54" s="9"/>
      <c r="O54" s="9"/>
      <c r="P54" s="9"/>
      <c r="Q54" s="9"/>
      <c r="R54" s="9"/>
      <c r="S54" s="9"/>
      <c r="T54" s="9"/>
    </row>
    <row r="55" spans="2:20" x14ac:dyDescent="0.25">
      <c r="B55" s="9"/>
      <c r="C55" s="23" t="s">
        <v>29</v>
      </c>
      <c r="D55" s="9"/>
      <c r="E55" s="9"/>
      <c r="F55" s="32">
        <v>4</v>
      </c>
      <c r="G55" s="9"/>
      <c r="H55" s="9"/>
      <c r="I55" s="9"/>
      <c r="J55" s="9"/>
      <c r="K55" s="9"/>
      <c r="L55" s="9"/>
      <c r="M55" s="9"/>
      <c r="N55" s="9"/>
      <c r="O55" s="9"/>
      <c r="P55" s="9"/>
      <c r="Q55" s="9"/>
      <c r="R55" s="9"/>
      <c r="S55" s="9"/>
      <c r="T55" s="9"/>
    </row>
    <row r="56" spans="2:20" ht="6" customHeight="1" x14ac:dyDescent="0.25">
      <c r="B56" s="9"/>
      <c r="C56" s="9"/>
      <c r="D56" s="9"/>
      <c r="E56" s="9"/>
      <c r="F56" s="9"/>
      <c r="G56" s="9"/>
      <c r="H56" s="9"/>
      <c r="I56" s="9"/>
      <c r="J56" s="9"/>
      <c r="K56" s="9"/>
      <c r="L56" s="9"/>
      <c r="M56" s="9"/>
      <c r="N56" s="9"/>
      <c r="O56" s="9"/>
      <c r="P56" s="9"/>
      <c r="Q56" s="9"/>
      <c r="R56" s="9"/>
      <c r="S56" s="9"/>
      <c r="T56" s="9"/>
    </row>
    <row r="57" spans="2:20" x14ac:dyDescent="0.25">
      <c r="B57" s="9"/>
      <c r="C57" s="96" t="str">
        <f>IF(F55="","",LOOKUP('Pg9'!F55,Níveis!B107:C111))</f>
        <v>Existe cobrança na maioria das bacias hidrográficas, mas os valores e mecanismos de cobrança utilizados ainda não estão atualizados ou não são adequados ao alcance dos objetivos do instrumento de gestão.</v>
      </c>
      <c r="D57" s="87"/>
      <c r="E57" s="87"/>
      <c r="F57" s="87"/>
      <c r="G57" s="87"/>
      <c r="H57" s="87"/>
      <c r="I57" s="87"/>
      <c r="J57" s="87"/>
      <c r="K57" s="87"/>
      <c r="L57" s="87"/>
      <c r="M57" s="87"/>
      <c r="N57" s="87"/>
      <c r="O57" s="87"/>
      <c r="P57" s="87"/>
      <c r="Q57" s="87"/>
      <c r="R57" s="87"/>
      <c r="S57" s="88"/>
      <c r="T57" s="9"/>
    </row>
    <row r="58" spans="2:20" x14ac:dyDescent="0.25">
      <c r="B58" s="9"/>
      <c r="C58" s="95"/>
      <c r="D58" s="90"/>
      <c r="E58" s="90"/>
      <c r="F58" s="90"/>
      <c r="G58" s="90"/>
      <c r="H58" s="90"/>
      <c r="I58" s="90"/>
      <c r="J58" s="90"/>
      <c r="K58" s="90"/>
      <c r="L58" s="90"/>
      <c r="M58" s="90"/>
      <c r="N58" s="90"/>
      <c r="O58" s="90"/>
      <c r="P58" s="90"/>
      <c r="Q58" s="90"/>
      <c r="R58" s="90"/>
      <c r="S58" s="91"/>
      <c r="T58" s="9"/>
    </row>
    <row r="59" spans="2:20" x14ac:dyDescent="0.25">
      <c r="B59" s="9"/>
      <c r="C59" s="92"/>
      <c r="D59" s="93"/>
      <c r="E59" s="93"/>
      <c r="F59" s="93"/>
      <c r="G59" s="93"/>
      <c r="H59" s="93"/>
      <c r="I59" s="93"/>
      <c r="J59" s="93"/>
      <c r="K59" s="93"/>
      <c r="L59" s="93"/>
      <c r="M59" s="93"/>
      <c r="N59" s="93"/>
      <c r="O59" s="93"/>
      <c r="P59" s="93"/>
      <c r="Q59" s="93"/>
      <c r="R59" s="93"/>
      <c r="S59" s="94"/>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30" t="s">
        <v>30</v>
      </c>
      <c r="D61" s="9"/>
      <c r="E61" s="9"/>
      <c r="F61" s="9"/>
      <c r="G61" s="9"/>
      <c r="H61" s="9"/>
      <c r="I61" s="9"/>
      <c r="J61" s="9"/>
      <c r="K61" s="9"/>
      <c r="L61" s="9"/>
      <c r="M61" s="9"/>
      <c r="N61" s="9"/>
      <c r="O61" s="9"/>
      <c r="P61" s="9"/>
      <c r="Q61" s="9"/>
      <c r="R61" s="9"/>
      <c r="S61" s="9"/>
      <c r="T61" s="9"/>
    </row>
    <row r="62" spans="2:20" ht="6" customHeight="1" x14ac:dyDescent="0.25">
      <c r="B62" s="9"/>
      <c r="C62" s="9"/>
      <c r="D62" s="9"/>
      <c r="E62" s="9"/>
      <c r="F62" s="9"/>
      <c r="G62" s="9"/>
      <c r="H62" s="9"/>
      <c r="I62" s="9"/>
      <c r="J62" s="9"/>
      <c r="K62" s="9"/>
      <c r="L62" s="9"/>
      <c r="M62" s="9"/>
      <c r="N62" s="9"/>
      <c r="O62" s="9"/>
      <c r="P62" s="9"/>
      <c r="Q62" s="9"/>
      <c r="R62" s="9"/>
      <c r="S62" s="9"/>
      <c r="T62" s="9"/>
    </row>
    <row r="63" spans="2:20" x14ac:dyDescent="0.25">
      <c r="B63" s="9"/>
      <c r="C63" s="97" t="s">
        <v>108</v>
      </c>
      <c r="D63" s="98"/>
      <c r="E63" s="98"/>
      <c r="F63" s="98"/>
      <c r="G63" s="98"/>
      <c r="H63" s="98"/>
      <c r="I63" s="98"/>
      <c r="J63" s="98"/>
      <c r="K63" s="98"/>
      <c r="L63" s="98"/>
      <c r="M63" s="98"/>
      <c r="N63" s="98"/>
      <c r="O63" s="98"/>
      <c r="P63" s="98"/>
      <c r="Q63" s="98"/>
      <c r="R63" s="98"/>
      <c r="S63" s="99"/>
      <c r="T63" s="9"/>
    </row>
    <row r="64" spans="2:20" x14ac:dyDescent="0.25">
      <c r="B64" s="9"/>
      <c r="C64" s="100"/>
      <c r="D64" s="101"/>
      <c r="E64" s="101"/>
      <c r="F64" s="101"/>
      <c r="G64" s="101"/>
      <c r="H64" s="101"/>
      <c r="I64" s="101"/>
      <c r="J64" s="101"/>
      <c r="K64" s="101"/>
      <c r="L64" s="101"/>
      <c r="M64" s="101"/>
      <c r="N64" s="101"/>
      <c r="O64" s="101"/>
      <c r="P64" s="101"/>
      <c r="Q64" s="101"/>
      <c r="R64" s="101"/>
      <c r="S64" s="102"/>
      <c r="T64" s="9"/>
    </row>
    <row r="65" spans="2:20" x14ac:dyDescent="0.25">
      <c r="B65" s="9"/>
      <c r="C65" s="100"/>
      <c r="D65" s="101"/>
      <c r="E65" s="101"/>
      <c r="F65" s="101"/>
      <c r="G65" s="101"/>
      <c r="H65" s="101"/>
      <c r="I65" s="101"/>
      <c r="J65" s="101"/>
      <c r="K65" s="101"/>
      <c r="L65" s="101"/>
      <c r="M65" s="101"/>
      <c r="N65" s="101"/>
      <c r="O65" s="101"/>
      <c r="P65" s="101"/>
      <c r="Q65" s="101"/>
      <c r="R65" s="101"/>
      <c r="S65" s="102"/>
      <c r="T65" s="9"/>
    </row>
    <row r="66" spans="2:20" x14ac:dyDescent="0.25">
      <c r="B66" s="9"/>
      <c r="C66" s="100"/>
      <c r="D66" s="101"/>
      <c r="E66" s="101"/>
      <c r="F66" s="101"/>
      <c r="G66" s="101"/>
      <c r="H66" s="101"/>
      <c r="I66" s="101"/>
      <c r="J66" s="101"/>
      <c r="K66" s="101"/>
      <c r="L66" s="101"/>
      <c r="M66" s="101"/>
      <c r="N66" s="101"/>
      <c r="O66" s="101"/>
      <c r="P66" s="101"/>
      <c r="Q66" s="101"/>
      <c r="R66" s="101"/>
      <c r="S66" s="102"/>
      <c r="T66" s="9"/>
    </row>
    <row r="67" spans="2:20" ht="17.25" customHeight="1" x14ac:dyDescent="0.25">
      <c r="B67" s="9"/>
      <c r="C67" s="103"/>
      <c r="D67" s="104"/>
      <c r="E67" s="104"/>
      <c r="F67" s="104"/>
      <c r="G67" s="104"/>
      <c r="H67" s="104"/>
      <c r="I67" s="104"/>
      <c r="J67" s="104"/>
      <c r="K67" s="104"/>
      <c r="L67" s="104"/>
      <c r="M67" s="104"/>
      <c r="N67" s="104"/>
      <c r="O67" s="104"/>
      <c r="P67" s="104"/>
      <c r="Q67" s="104"/>
      <c r="R67" s="104"/>
      <c r="S67" s="105"/>
      <c r="T67" s="9"/>
    </row>
    <row r="68" spans="2:20" x14ac:dyDescent="0.25">
      <c r="B68" s="9"/>
      <c r="C68" s="31"/>
      <c r="D68" s="31"/>
      <c r="E68" s="31"/>
      <c r="F68" s="31"/>
      <c r="G68" s="31"/>
      <c r="H68" s="31"/>
      <c r="I68" s="31"/>
      <c r="J68" s="31"/>
      <c r="K68" s="31"/>
      <c r="L68" s="31"/>
      <c r="M68" s="31"/>
      <c r="N68" s="31"/>
      <c r="O68" s="31"/>
      <c r="P68" s="31"/>
      <c r="Q68" s="31"/>
      <c r="R68" s="31"/>
      <c r="S68" s="31"/>
      <c r="T68" s="9"/>
    </row>
    <row r="69" spans="2:20" x14ac:dyDescent="0.25">
      <c r="B69" s="9"/>
      <c r="C69" s="107"/>
      <c r="D69" s="107"/>
      <c r="E69" s="107"/>
      <c r="F69" s="107"/>
      <c r="G69" s="107"/>
      <c r="H69" s="107"/>
      <c r="I69" s="107"/>
      <c r="J69" s="107"/>
      <c r="K69" s="9"/>
      <c r="L69" s="107"/>
      <c r="M69" s="107"/>
      <c r="N69" s="107"/>
      <c r="O69" s="107"/>
      <c r="P69" s="107"/>
      <c r="Q69" s="107"/>
      <c r="R69" s="107"/>
      <c r="S69" s="107"/>
      <c r="T69" s="9"/>
    </row>
    <row r="70" spans="2:20" x14ac:dyDescent="0.25">
      <c r="B70" s="27"/>
    </row>
    <row r="71" spans="2:20" ht="15" customHeight="1" x14ac:dyDescent="0.25"/>
  </sheetData>
  <mergeCells count="15">
    <mergeCell ref="F2:P3"/>
    <mergeCell ref="F4:P5"/>
    <mergeCell ref="R6:S7"/>
    <mergeCell ref="C69:J69"/>
    <mergeCell ref="L69:S69"/>
    <mergeCell ref="C11:S11"/>
    <mergeCell ref="C15:S17"/>
    <mergeCell ref="C21:S26"/>
    <mergeCell ref="C30:S33"/>
    <mergeCell ref="C37:S39"/>
    <mergeCell ref="C43:S48"/>
    <mergeCell ref="C52:S53"/>
    <mergeCell ref="C57:S59"/>
    <mergeCell ref="C63:S67"/>
    <mergeCell ref="E6:Q7"/>
  </mergeCells>
  <conditionalFormatting sqref="R6">
    <cfRule type="expression" dxfId="2" priority="1">
      <formula>$R$6&lt;&gt;""</formula>
    </cfRule>
  </conditionalFormatting>
  <dataValidations count="3">
    <dataValidation type="list" allowBlank="1" showInputMessage="1" showErrorMessage="1" sqref="F35 F13" xr:uid="{00000000-0002-0000-0900-000000000000}">
      <formula1>"1,2,3,4"</formula1>
    </dataValidation>
    <dataValidation operator="lessThan" showInputMessage="1" showErrorMessage="1" sqref="C21:S26" xr:uid="{00000000-0002-0000-0900-000001000000}"/>
    <dataValidation type="list" allowBlank="1" showInputMessage="1" showErrorMessage="1" sqref="F55" xr:uid="{00000000-0002-0000-0900-000002000000}">
      <formula1>"1,2,3,4,5"</formula1>
    </dataValidation>
  </dataValidations>
  <printOptions horizontalCentered="1"/>
  <pageMargins left="0.11811023622047245" right="0.11811023622047245" top="0.59055118110236227" bottom="0.39370078740157483" header="0.31496062992125984" footer="0.31496062992125984"/>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X87"/>
  <sheetViews>
    <sheetView topLeftCell="A79" workbookViewId="0">
      <selection activeCell="C26" sqref="C26:R29"/>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109</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8.75" customHeight="1" x14ac:dyDescent="0.25">
      <c r="B11" s="9"/>
      <c r="C11" s="145" t="s">
        <v>110</v>
      </c>
      <c r="D11" s="146"/>
      <c r="E11" s="146"/>
      <c r="F11" s="146"/>
      <c r="G11" s="146"/>
      <c r="H11" s="146"/>
      <c r="I11" s="146"/>
      <c r="J11" s="146"/>
      <c r="K11" s="146"/>
      <c r="L11" s="146"/>
      <c r="M11" s="146"/>
      <c r="N11" s="146"/>
      <c r="O11" s="146"/>
      <c r="P11" s="146"/>
      <c r="Q11" s="146"/>
      <c r="R11" s="146"/>
      <c r="S11" s="147"/>
      <c r="T11" s="9"/>
    </row>
    <row r="12" spans="2:20" ht="21.75" customHeight="1" x14ac:dyDescent="0.25">
      <c r="B12" s="9"/>
      <c r="C12" s="148"/>
      <c r="D12" s="149"/>
      <c r="E12" s="149"/>
      <c r="F12" s="149"/>
      <c r="G12" s="149"/>
      <c r="H12" s="149"/>
      <c r="I12" s="149"/>
      <c r="J12" s="149"/>
      <c r="K12" s="149"/>
      <c r="L12" s="149"/>
      <c r="M12" s="149"/>
      <c r="N12" s="149"/>
      <c r="O12" s="149"/>
      <c r="P12" s="149"/>
      <c r="Q12" s="149"/>
      <c r="R12" s="149"/>
      <c r="S12" s="150"/>
      <c r="T12" s="9"/>
    </row>
    <row r="13" spans="2:20" ht="6" customHeight="1" x14ac:dyDescent="0.25">
      <c r="B13" s="9"/>
      <c r="C13" s="57"/>
      <c r="D13" s="57"/>
      <c r="E13" s="57"/>
      <c r="F13" s="58"/>
      <c r="G13" s="57"/>
      <c r="H13" s="57"/>
      <c r="I13" s="57"/>
      <c r="J13" s="57"/>
      <c r="K13" s="57"/>
      <c r="L13" s="57"/>
      <c r="M13" s="57"/>
      <c r="N13" s="57"/>
      <c r="O13" s="57"/>
      <c r="P13" s="57"/>
      <c r="Q13" s="57"/>
      <c r="R13" s="57"/>
      <c r="S13" s="57"/>
      <c r="T13" s="9"/>
    </row>
    <row r="14" spans="2:20" x14ac:dyDescent="0.25">
      <c r="B14" s="9"/>
      <c r="C14" s="23" t="s">
        <v>29</v>
      </c>
      <c r="D14" s="9"/>
      <c r="E14" s="9"/>
      <c r="F14" s="56">
        <v>4</v>
      </c>
      <c r="G14" s="9"/>
      <c r="H14" s="9"/>
      <c r="I14" s="9"/>
      <c r="J14" s="9"/>
      <c r="K14" s="60"/>
      <c r="L14" s="9"/>
      <c r="M14" s="9"/>
      <c r="N14" s="9"/>
      <c r="O14" s="9"/>
      <c r="P14" s="9"/>
      <c r="Q14" s="9"/>
      <c r="R14" s="9"/>
      <c r="S14" s="9"/>
      <c r="T14" s="9"/>
    </row>
    <row r="15" spans="2:20" ht="6" customHeight="1" x14ac:dyDescent="0.25">
      <c r="B15" s="9"/>
      <c r="C15" s="9"/>
      <c r="D15" s="9"/>
      <c r="E15" s="9"/>
      <c r="F15" s="9"/>
      <c r="G15" s="9"/>
      <c r="H15" s="9"/>
      <c r="I15" s="9"/>
      <c r="J15" s="9"/>
      <c r="K15" s="9"/>
      <c r="L15" s="9"/>
      <c r="M15" s="9"/>
      <c r="N15" s="9"/>
      <c r="O15" s="9"/>
      <c r="P15" s="9"/>
      <c r="Q15" s="9"/>
      <c r="R15" s="9"/>
      <c r="S15" s="9"/>
      <c r="T15" s="9"/>
    </row>
    <row r="16" spans="2:20" x14ac:dyDescent="0.25">
      <c r="B16" s="9"/>
      <c r="C16" s="96" t="str">
        <f>IF(F14="","",LOOKUP('Pg10'!F14,Níveis!B112:C115))</f>
        <v>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mais de 50% dos recursos financeiros necessários para garantir a sua sustentabilidade financeira.</v>
      </c>
      <c r="D16" s="87"/>
      <c r="E16" s="87"/>
      <c r="F16" s="87"/>
      <c r="G16" s="87"/>
      <c r="H16" s="87"/>
      <c r="I16" s="87"/>
      <c r="J16" s="87"/>
      <c r="K16" s="87"/>
      <c r="L16" s="87"/>
      <c r="M16" s="87"/>
      <c r="N16" s="87"/>
      <c r="O16" s="87"/>
      <c r="P16" s="87"/>
      <c r="Q16" s="87"/>
      <c r="R16" s="87"/>
      <c r="S16" s="88"/>
      <c r="T16" s="9"/>
    </row>
    <row r="17" spans="2:20" x14ac:dyDescent="0.25">
      <c r="B17" s="9"/>
      <c r="C17" s="95"/>
      <c r="D17" s="90"/>
      <c r="E17" s="90"/>
      <c r="F17" s="90"/>
      <c r="G17" s="90"/>
      <c r="H17" s="90"/>
      <c r="I17" s="90"/>
      <c r="J17" s="90"/>
      <c r="K17" s="90"/>
      <c r="L17" s="90"/>
      <c r="M17" s="90"/>
      <c r="N17" s="90"/>
      <c r="O17" s="90"/>
      <c r="P17" s="90"/>
      <c r="Q17" s="90"/>
      <c r="R17" s="90"/>
      <c r="S17" s="91"/>
      <c r="T17" s="9"/>
    </row>
    <row r="18" spans="2:20" x14ac:dyDescent="0.25">
      <c r="B18" s="9"/>
      <c r="C18" s="92"/>
      <c r="D18" s="93"/>
      <c r="E18" s="93"/>
      <c r="F18" s="93"/>
      <c r="G18" s="93"/>
      <c r="H18" s="93"/>
      <c r="I18" s="93"/>
      <c r="J18" s="93"/>
      <c r="K18" s="93"/>
      <c r="L18" s="93"/>
      <c r="M18" s="93"/>
      <c r="N18" s="93"/>
      <c r="O18" s="93"/>
      <c r="P18" s="93"/>
      <c r="Q18" s="93"/>
      <c r="R18" s="93"/>
      <c r="S18" s="94"/>
      <c r="T18" s="9"/>
    </row>
    <row r="19" spans="2:20" ht="6" customHeight="1" x14ac:dyDescent="0.25">
      <c r="B19" s="9"/>
      <c r="C19" s="9"/>
      <c r="D19" s="9"/>
      <c r="E19" s="9"/>
      <c r="F19" s="9"/>
      <c r="G19" s="9"/>
      <c r="H19" s="9"/>
      <c r="I19" s="9"/>
      <c r="J19" s="9"/>
      <c r="K19" s="9"/>
      <c r="L19" s="9"/>
      <c r="M19" s="9"/>
      <c r="N19" s="9"/>
      <c r="O19" s="9"/>
      <c r="P19" s="9"/>
      <c r="Q19" s="9"/>
      <c r="R19" s="9"/>
      <c r="S19" s="9"/>
      <c r="T19" s="9"/>
    </row>
    <row r="20" spans="2:20" x14ac:dyDescent="0.25">
      <c r="B20" s="9"/>
      <c r="C20" s="30" t="s">
        <v>30</v>
      </c>
      <c r="D20" s="9"/>
      <c r="E20" s="9"/>
      <c r="F20" s="9"/>
      <c r="G20" s="9"/>
      <c r="H20" s="9"/>
      <c r="I20" s="9"/>
      <c r="J20" s="9"/>
      <c r="K20" s="9"/>
      <c r="L20" s="9"/>
      <c r="M20" s="9"/>
      <c r="N20" s="9"/>
      <c r="O20" s="9"/>
      <c r="P20" s="9"/>
      <c r="Q20" s="9"/>
      <c r="R20" s="9"/>
      <c r="S20" s="9"/>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108" t="s">
        <v>111</v>
      </c>
      <c r="D22" s="98"/>
      <c r="E22" s="98"/>
      <c r="F22" s="98"/>
      <c r="G22" s="98"/>
      <c r="H22" s="98"/>
      <c r="I22" s="98"/>
      <c r="J22" s="98"/>
      <c r="K22" s="98"/>
      <c r="L22" s="98"/>
      <c r="M22" s="98"/>
      <c r="N22" s="98"/>
      <c r="O22" s="98"/>
      <c r="P22" s="98"/>
      <c r="Q22" s="98"/>
      <c r="R22" s="98"/>
      <c r="S22" s="99"/>
      <c r="T22" s="9"/>
    </row>
    <row r="23" spans="2:20" x14ac:dyDescent="0.25">
      <c r="B23" s="9"/>
      <c r="C23" s="100"/>
      <c r="D23" s="101"/>
      <c r="E23" s="101"/>
      <c r="F23" s="101"/>
      <c r="G23" s="101"/>
      <c r="H23" s="101"/>
      <c r="I23" s="101"/>
      <c r="J23" s="101"/>
      <c r="K23" s="101"/>
      <c r="L23" s="101"/>
      <c r="M23" s="101"/>
      <c r="N23" s="101"/>
      <c r="O23" s="101"/>
      <c r="P23" s="101"/>
      <c r="Q23" s="101"/>
      <c r="R23" s="101"/>
      <c r="S23" s="102"/>
      <c r="T23" s="9"/>
    </row>
    <row r="24" spans="2:20" ht="15" customHeight="1" x14ac:dyDescent="0.25">
      <c r="B24" s="9"/>
      <c r="C24" s="100"/>
      <c r="D24" s="101"/>
      <c r="E24" s="101"/>
      <c r="F24" s="101"/>
      <c r="G24" s="101"/>
      <c r="H24" s="101"/>
      <c r="I24" s="101"/>
      <c r="J24" s="101"/>
      <c r="K24" s="101"/>
      <c r="L24" s="101"/>
      <c r="M24" s="101"/>
      <c r="N24" s="101"/>
      <c r="O24" s="101"/>
      <c r="P24" s="101"/>
      <c r="Q24" s="101"/>
      <c r="R24" s="101"/>
      <c r="S24" s="102"/>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x14ac:dyDescent="0.25">
      <c r="B26" s="9"/>
      <c r="C26" s="100"/>
      <c r="D26" s="101"/>
      <c r="E26" s="101"/>
      <c r="F26" s="101"/>
      <c r="G26" s="101"/>
      <c r="H26" s="101"/>
      <c r="I26" s="101"/>
      <c r="J26" s="101"/>
      <c r="K26" s="101"/>
      <c r="L26" s="101"/>
      <c r="M26" s="101"/>
      <c r="N26" s="101"/>
      <c r="O26" s="101"/>
      <c r="P26" s="101"/>
      <c r="Q26" s="101"/>
      <c r="R26" s="101"/>
      <c r="S26" s="102"/>
      <c r="T26" s="9"/>
    </row>
    <row r="27" spans="2:20" x14ac:dyDescent="0.25">
      <c r="B27" s="9"/>
      <c r="C27" s="103"/>
      <c r="D27" s="104"/>
      <c r="E27" s="104"/>
      <c r="F27" s="104"/>
      <c r="G27" s="104"/>
      <c r="H27" s="104"/>
      <c r="I27" s="104"/>
      <c r="J27" s="104"/>
      <c r="K27" s="104"/>
      <c r="L27" s="104"/>
      <c r="M27" s="104"/>
      <c r="N27" s="104"/>
      <c r="O27" s="104"/>
      <c r="P27" s="104"/>
      <c r="Q27" s="104"/>
      <c r="R27" s="104"/>
      <c r="S27" s="105"/>
      <c r="T27" s="9"/>
    </row>
    <row r="28" spans="2:20" x14ac:dyDescent="0.25">
      <c r="B28" s="9"/>
      <c r="C28" s="9"/>
      <c r="D28" s="9"/>
      <c r="E28" s="9"/>
      <c r="F28" s="9"/>
      <c r="G28" s="9"/>
      <c r="H28" s="9"/>
      <c r="I28" s="9"/>
      <c r="J28" s="9"/>
      <c r="K28" s="9"/>
      <c r="L28" s="9"/>
      <c r="M28" s="9"/>
      <c r="N28" s="9"/>
      <c r="O28" s="9"/>
      <c r="P28" s="9"/>
      <c r="Q28" s="9"/>
      <c r="R28" s="9"/>
      <c r="S28" s="9"/>
      <c r="T28" s="9"/>
    </row>
    <row r="29" spans="2:20" ht="15.75" x14ac:dyDescent="0.25">
      <c r="B29" s="9"/>
      <c r="C29" s="20" t="s">
        <v>112</v>
      </c>
      <c r="D29" s="29"/>
      <c r="E29" s="29"/>
      <c r="F29" s="23"/>
      <c r="G29" s="23"/>
      <c r="H29" s="23"/>
      <c r="I29" s="23"/>
      <c r="J29" s="23"/>
      <c r="K29" s="23"/>
      <c r="L29" s="23"/>
      <c r="M29" s="64"/>
      <c r="N29" s="64"/>
      <c r="O29" s="23"/>
      <c r="P29" s="23"/>
      <c r="Q29" s="23"/>
      <c r="R29" s="23"/>
      <c r="S29" s="23"/>
      <c r="T29" s="9"/>
    </row>
    <row r="30" spans="2:20" ht="6" customHeight="1" x14ac:dyDescent="0.25">
      <c r="B30" s="9"/>
      <c r="C30" s="20"/>
      <c r="D30" s="29"/>
      <c r="E30" s="29"/>
      <c r="F30" s="23"/>
      <c r="G30" s="23"/>
      <c r="H30" s="23"/>
      <c r="I30" s="23"/>
      <c r="J30" s="23"/>
      <c r="K30" s="23"/>
      <c r="L30" s="23"/>
      <c r="M30" s="64"/>
      <c r="N30" s="64"/>
      <c r="O30" s="23"/>
      <c r="P30" s="23"/>
      <c r="Q30" s="23"/>
      <c r="R30" s="23"/>
      <c r="S30" s="23"/>
      <c r="T30" s="9"/>
    </row>
    <row r="31" spans="2:20" x14ac:dyDescent="0.25">
      <c r="B31" s="9"/>
      <c r="C31" s="142" t="s">
        <v>113</v>
      </c>
      <c r="D31" s="143"/>
      <c r="E31" s="143"/>
      <c r="F31" s="143"/>
      <c r="G31" s="143"/>
      <c r="H31" s="143"/>
      <c r="I31" s="143"/>
      <c r="J31" s="143"/>
      <c r="K31" s="143"/>
      <c r="L31" s="143"/>
      <c r="M31" s="143"/>
      <c r="N31" s="143"/>
      <c r="O31" s="143"/>
      <c r="P31" s="143"/>
      <c r="Q31" s="143"/>
      <c r="R31" s="143"/>
      <c r="S31" s="144"/>
      <c r="T31" s="9"/>
    </row>
    <row r="32" spans="2:20" ht="6" customHeight="1" x14ac:dyDescent="0.25">
      <c r="B32" s="9"/>
      <c r="C32" s="57"/>
      <c r="D32" s="57"/>
      <c r="E32" s="57"/>
      <c r="F32" s="58"/>
      <c r="G32" s="57"/>
      <c r="H32" s="57"/>
      <c r="I32" s="57"/>
      <c r="J32" s="57"/>
      <c r="K32" s="57"/>
      <c r="L32" s="57"/>
      <c r="M32" s="57"/>
      <c r="N32" s="57"/>
      <c r="O32" s="57"/>
      <c r="P32" s="57"/>
      <c r="Q32" s="57"/>
      <c r="R32" s="57"/>
      <c r="S32" s="57"/>
      <c r="T32" s="9"/>
    </row>
    <row r="33" spans="2:20" x14ac:dyDescent="0.25">
      <c r="B33" s="9"/>
      <c r="C33" s="23" t="s">
        <v>29</v>
      </c>
      <c r="D33" s="9"/>
      <c r="E33" s="9"/>
      <c r="F33" s="56">
        <v>3</v>
      </c>
      <c r="G33" s="9"/>
      <c r="H33" s="9"/>
      <c r="I33" s="9"/>
      <c r="J33" s="9"/>
      <c r="K33" s="9"/>
      <c r="L33" s="9"/>
      <c r="M33" s="9"/>
      <c r="N33" s="9"/>
      <c r="O33" s="9"/>
      <c r="P33" s="9"/>
      <c r="Q33" s="9"/>
      <c r="R33" s="9"/>
      <c r="S33" s="9"/>
      <c r="T33" s="9"/>
    </row>
    <row r="34" spans="2:20" ht="6" customHeight="1" x14ac:dyDescent="0.25">
      <c r="B34" s="9"/>
      <c r="C34" s="9"/>
      <c r="D34" s="9"/>
      <c r="E34" s="9"/>
      <c r="F34" s="9"/>
      <c r="G34" s="9"/>
      <c r="H34" s="9"/>
      <c r="I34" s="9"/>
      <c r="J34" s="9"/>
      <c r="K34" s="9"/>
      <c r="L34" s="9"/>
      <c r="M34" s="9"/>
      <c r="N34" s="9"/>
      <c r="O34" s="9"/>
      <c r="P34" s="9"/>
      <c r="Q34" s="9"/>
      <c r="R34" s="9"/>
      <c r="S34" s="9"/>
      <c r="T34" s="9"/>
    </row>
    <row r="35" spans="2:20" x14ac:dyDescent="0.25">
      <c r="B35" s="9"/>
      <c r="C35" s="96" t="str">
        <f>IF(F33="","",LOOKUP('Pg10'!F33,Níveis!B116:C118))</f>
        <v>A área de recursos hídricos planeja e gerencia diretamente a infraestrutura hídrica existente, com a perspectiva dos usos múltiplos e da segurança hídrica para os diversos setores usuários, havendo a articulação com a operação da infraestrutura de aproveitamento de águas de domínio da União e de estados vizinhos.</v>
      </c>
      <c r="D35" s="87"/>
      <c r="E35" s="87"/>
      <c r="F35" s="87"/>
      <c r="G35" s="87"/>
      <c r="H35" s="87"/>
      <c r="I35" s="87"/>
      <c r="J35" s="87"/>
      <c r="K35" s="87"/>
      <c r="L35" s="87"/>
      <c r="M35" s="87"/>
      <c r="N35" s="87"/>
      <c r="O35" s="87"/>
      <c r="P35" s="87"/>
      <c r="Q35" s="87"/>
      <c r="R35" s="87"/>
      <c r="S35" s="88"/>
      <c r="T35" s="9"/>
    </row>
    <row r="36" spans="2:20" x14ac:dyDescent="0.25">
      <c r="B36" s="9"/>
      <c r="C36" s="95"/>
      <c r="D36" s="90"/>
      <c r="E36" s="90"/>
      <c r="F36" s="90"/>
      <c r="G36" s="90"/>
      <c r="H36" s="90"/>
      <c r="I36" s="90"/>
      <c r="J36" s="90"/>
      <c r="K36" s="90"/>
      <c r="L36" s="90"/>
      <c r="M36" s="90"/>
      <c r="N36" s="90"/>
      <c r="O36" s="90"/>
      <c r="P36" s="90"/>
      <c r="Q36" s="90"/>
      <c r="R36" s="90"/>
      <c r="S36" s="91"/>
      <c r="T36" s="9"/>
    </row>
    <row r="37" spans="2:20" x14ac:dyDescent="0.25">
      <c r="B37" s="9"/>
      <c r="C37" s="92"/>
      <c r="D37" s="93"/>
      <c r="E37" s="93"/>
      <c r="F37" s="93"/>
      <c r="G37" s="93"/>
      <c r="H37" s="93"/>
      <c r="I37" s="93"/>
      <c r="J37" s="93"/>
      <c r="K37" s="93"/>
      <c r="L37" s="93"/>
      <c r="M37" s="93"/>
      <c r="N37" s="93"/>
      <c r="O37" s="93"/>
      <c r="P37" s="93"/>
      <c r="Q37" s="93"/>
      <c r="R37" s="93"/>
      <c r="S37" s="94"/>
      <c r="T37" s="9"/>
    </row>
    <row r="38" spans="2:20" ht="6" customHeight="1" x14ac:dyDescent="0.25">
      <c r="B38" s="9"/>
      <c r="C38" s="9"/>
      <c r="D38" s="9"/>
      <c r="E38" s="9"/>
      <c r="F38" s="9"/>
      <c r="G38" s="9"/>
      <c r="H38" s="9"/>
      <c r="I38" s="9"/>
      <c r="J38" s="9"/>
      <c r="K38" s="9"/>
      <c r="L38" s="9"/>
      <c r="M38" s="9"/>
      <c r="N38" s="9"/>
      <c r="O38" s="9"/>
      <c r="P38" s="9"/>
      <c r="Q38" s="9"/>
      <c r="R38" s="9"/>
      <c r="S38" s="9"/>
      <c r="T38" s="9"/>
    </row>
    <row r="39" spans="2:20" x14ac:dyDescent="0.25">
      <c r="B39" s="9"/>
      <c r="C39" s="30" t="s">
        <v>30</v>
      </c>
      <c r="D39" s="9"/>
      <c r="E39" s="9"/>
      <c r="F39" s="9"/>
      <c r="G39" s="9"/>
      <c r="H39" s="9"/>
      <c r="I39" s="9"/>
      <c r="J39" s="9"/>
      <c r="K39" s="9"/>
      <c r="L39" s="9"/>
      <c r="M39" s="9"/>
      <c r="N39" s="9"/>
      <c r="O39" s="9"/>
      <c r="P39" s="9"/>
      <c r="Q39" s="9"/>
      <c r="R39" s="9"/>
      <c r="S39" s="9"/>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97" t="s">
        <v>114</v>
      </c>
      <c r="D41" s="98"/>
      <c r="E41" s="98"/>
      <c r="F41" s="98"/>
      <c r="G41" s="98"/>
      <c r="H41" s="98"/>
      <c r="I41" s="98"/>
      <c r="J41" s="98"/>
      <c r="K41" s="98"/>
      <c r="L41" s="98"/>
      <c r="M41" s="98"/>
      <c r="N41" s="98"/>
      <c r="O41" s="98"/>
      <c r="P41" s="98"/>
      <c r="Q41" s="98"/>
      <c r="R41" s="98"/>
      <c r="S41" s="99"/>
      <c r="T41" s="9"/>
    </row>
    <row r="42" spans="2:20" x14ac:dyDescent="0.25">
      <c r="B42" s="9"/>
      <c r="C42" s="100"/>
      <c r="D42" s="101"/>
      <c r="E42" s="101"/>
      <c r="F42" s="101"/>
      <c r="G42" s="101"/>
      <c r="H42" s="101"/>
      <c r="I42" s="101"/>
      <c r="J42" s="101"/>
      <c r="K42" s="101"/>
      <c r="L42" s="101"/>
      <c r="M42" s="101"/>
      <c r="N42" s="101"/>
      <c r="O42" s="101"/>
      <c r="P42" s="101"/>
      <c r="Q42" s="101"/>
      <c r="R42" s="101"/>
      <c r="S42" s="102"/>
      <c r="T42" s="9"/>
    </row>
    <row r="43" spans="2:20" x14ac:dyDescent="0.25">
      <c r="B43" s="9"/>
      <c r="C43" s="100"/>
      <c r="D43" s="101"/>
      <c r="E43" s="101"/>
      <c r="F43" s="101"/>
      <c r="G43" s="101"/>
      <c r="H43" s="101"/>
      <c r="I43" s="101"/>
      <c r="J43" s="101"/>
      <c r="K43" s="101"/>
      <c r="L43" s="101"/>
      <c r="M43" s="101"/>
      <c r="N43" s="101"/>
      <c r="O43" s="101"/>
      <c r="P43" s="101"/>
      <c r="Q43" s="101"/>
      <c r="R43" s="101"/>
      <c r="S43" s="102"/>
      <c r="T43" s="9"/>
    </row>
    <row r="44" spans="2:20" x14ac:dyDescent="0.25">
      <c r="B44" s="9"/>
      <c r="C44" s="100"/>
      <c r="D44" s="101"/>
      <c r="E44" s="101"/>
      <c r="F44" s="101"/>
      <c r="G44" s="101"/>
      <c r="H44" s="101"/>
      <c r="I44" s="101"/>
      <c r="J44" s="101"/>
      <c r="K44" s="101"/>
      <c r="L44" s="101"/>
      <c r="M44" s="101"/>
      <c r="N44" s="101"/>
      <c r="O44" s="101"/>
      <c r="P44" s="101"/>
      <c r="Q44" s="101"/>
      <c r="R44" s="101"/>
      <c r="S44" s="102"/>
      <c r="T44" s="9"/>
    </row>
    <row r="45" spans="2:20" x14ac:dyDescent="0.25">
      <c r="B45" s="9"/>
      <c r="C45" s="100"/>
      <c r="D45" s="101"/>
      <c r="E45" s="101"/>
      <c r="F45" s="101"/>
      <c r="G45" s="101"/>
      <c r="H45" s="101"/>
      <c r="I45" s="101"/>
      <c r="J45" s="101"/>
      <c r="K45" s="101"/>
      <c r="L45" s="101"/>
      <c r="M45" s="101"/>
      <c r="N45" s="101"/>
      <c r="O45" s="101"/>
      <c r="P45" s="101"/>
      <c r="Q45" s="101"/>
      <c r="R45" s="101"/>
      <c r="S45" s="102"/>
      <c r="T45" s="9"/>
    </row>
    <row r="46" spans="2:20" x14ac:dyDescent="0.25">
      <c r="B46" s="9"/>
      <c r="C46" s="103"/>
      <c r="D46" s="104"/>
      <c r="E46" s="104"/>
      <c r="F46" s="104"/>
      <c r="G46" s="104"/>
      <c r="H46" s="104"/>
      <c r="I46" s="104"/>
      <c r="J46" s="104"/>
      <c r="K46" s="104"/>
      <c r="L46" s="104"/>
      <c r="M46" s="104"/>
      <c r="N46" s="104"/>
      <c r="O46" s="104"/>
      <c r="P46" s="104"/>
      <c r="Q46" s="104"/>
      <c r="R46" s="104"/>
      <c r="S46" s="105"/>
      <c r="T46" s="9"/>
    </row>
    <row r="47" spans="2:20" x14ac:dyDescent="0.25">
      <c r="B47" s="9"/>
      <c r="C47" s="9"/>
      <c r="D47" s="9"/>
      <c r="E47" s="9"/>
      <c r="F47" s="9"/>
      <c r="G47" s="9"/>
      <c r="H47" s="9"/>
      <c r="I47" s="9"/>
      <c r="J47" s="9"/>
      <c r="K47" s="9"/>
      <c r="L47" s="9"/>
      <c r="M47" s="9"/>
      <c r="N47" s="9"/>
      <c r="O47" s="9"/>
      <c r="P47" s="9"/>
      <c r="Q47" s="9"/>
      <c r="R47" s="9"/>
      <c r="S47" s="9"/>
      <c r="T47" s="9"/>
    </row>
    <row r="48" spans="2:20" ht="15.75" x14ac:dyDescent="0.25">
      <c r="B48" s="9"/>
      <c r="C48" s="20" t="s">
        <v>115</v>
      </c>
      <c r="D48" s="29"/>
      <c r="E48" s="29"/>
      <c r="F48" s="23"/>
      <c r="G48" s="23"/>
      <c r="H48" s="23"/>
      <c r="I48" s="23"/>
      <c r="J48" s="23"/>
      <c r="K48" s="23"/>
      <c r="L48" s="23"/>
      <c r="M48" s="64"/>
      <c r="N48" s="64"/>
      <c r="O48" s="23"/>
      <c r="P48" s="23"/>
      <c r="Q48" s="23"/>
      <c r="R48" s="23"/>
      <c r="S48" s="23"/>
      <c r="T48" s="9"/>
    </row>
    <row r="49" spans="2:20" ht="6" customHeight="1" x14ac:dyDescent="0.25">
      <c r="B49" s="9"/>
      <c r="C49" s="20"/>
      <c r="D49" s="29"/>
      <c r="E49" s="29"/>
      <c r="F49" s="23"/>
      <c r="G49" s="23"/>
      <c r="H49" s="23"/>
      <c r="I49" s="23"/>
      <c r="J49" s="23"/>
      <c r="K49" s="23"/>
      <c r="L49" s="23"/>
      <c r="M49" s="64"/>
      <c r="N49" s="64"/>
      <c r="O49" s="23"/>
      <c r="P49" s="23"/>
      <c r="Q49" s="23"/>
      <c r="R49" s="23"/>
      <c r="S49" s="23"/>
      <c r="T49" s="9"/>
    </row>
    <row r="50" spans="2:20" x14ac:dyDescent="0.25">
      <c r="B50" s="9"/>
      <c r="C50" s="86" t="s">
        <v>116</v>
      </c>
      <c r="D50" s="87"/>
      <c r="E50" s="87"/>
      <c r="F50" s="87"/>
      <c r="G50" s="87"/>
      <c r="H50" s="87"/>
      <c r="I50" s="87"/>
      <c r="J50" s="87"/>
      <c r="K50" s="87"/>
      <c r="L50" s="87"/>
      <c r="M50" s="87"/>
      <c r="N50" s="87"/>
      <c r="O50" s="87"/>
      <c r="P50" s="87"/>
      <c r="Q50" s="87"/>
      <c r="R50" s="87"/>
      <c r="S50" s="88"/>
      <c r="T50" s="9"/>
    </row>
    <row r="51" spans="2:20" ht="13.5" customHeight="1" x14ac:dyDescent="0.25">
      <c r="B51" s="9"/>
      <c r="C51" s="129"/>
      <c r="D51" s="93"/>
      <c r="E51" s="93"/>
      <c r="F51" s="93"/>
      <c r="G51" s="93"/>
      <c r="H51" s="93"/>
      <c r="I51" s="93"/>
      <c r="J51" s="93"/>
      <c r="K51" s="93"/>
      <c r="L51" s="93"/>
      <c r="M51" s="93"/>
      <c r="N51" s="93"/>
      <c r="O51" s="93"/>
      <c r="P51" s="93"/>
      <c r="Q51" s="93"/>
      <c r="R51" s="93"/>
      <c r="S51" s="94"/>
      <c r="T51" s="9"/>
    </row>
    <row r="52" spans="2:20" ht="6" customHeight="1" x14ac:dyDescent="0.25">
      <c r="B52" s="9"/>
      <c r="C52" s="9"/>
      <c r="D52" s="9"/>
      <c r="E52" s="9"/>
      <c r="F52" s="9"/>
      <c r="G52" s="9"/>
      <c r="H52" s="9"/>
      <c r="I52" s="9"/>
      <c r="J52" s="9"/>
      <c r="K52" s="9"/>
      <c r="L52" s="9"/>
      <c r="M52" s="9"/>
      <c r="N52" s="9"/>
      <c r="O52" s="9"/>
      <c r="P52" s="9"/>
      <c r="Q52" s="9"/>
      <c r="R52" s="9"/>
      <c r="S52" s="9"/>
      <c r="T52" s="9"/>
    </row>
    <row r="53" spans="2:20" x14ac:dyDescent="0.25">
      <c r="B53" s="9"/>
      <c r="C53" s="23" t="s">
        <v>29</v>
      </c>
      <c r="D53" s="9"/>
      <c r="E53" s="9"/>
      <c r="F53" s="32">
        <v>5</v>
      </c>
      <c r="G53" s="9"/>
      <c r="H53" s="9"/>
      <c r="I53" s="9"/>
      <c r="J53" s="9"/>
      <c r="K53" s="9"/>
      <c r="L53" s="9"/>
      <c r="M53" s="9"/>
      <c r="N53" s="9"/>
      <c r="O53" s="9"/>
      <c r="P53" s="9"/>
      <c r="Q53" s="9"/>
      <c r="R53" s="9"/>
      <c r="S53" s="9"/>
      <c r="T53" s="9"/>
    </row>
    <row r="54" spans="2:20" ht="6" customHeight="1" x14ac:dyDescent="0.25">
      <c r="B54" s="9"/>
      <c r="C54" s="9"/>
      <c r="D54" s="9"/>
      <c r="E54" s="9"/>
      <c r="F54" s="9"/>
      <c r="G54" s="9"/>
      <c r="H54" s="9"/>
      <c r="I54" s="9"/>
      <c r="J54" s="9"/>
      <c r="K54" s="9"/>
      <c r="L54" s="9"/>
      <c r="M54" s="9"/>
      <c r="N54" s="9"/>
      <c r="O54" s="9"/>
      <c r="P54" s="9"/>
      <c r="Q54" s="9"/>
      <c r="R54" s="9"/>
      <c r="S54" s="9"/>
      <c r="T54" s="9"/>
    </row>
    <row r="55" spans="2:20" x14ac:dyDescent="0.25">
      <c r="B55" s="9"/>
      <c r="C55" s="96" t="str">
        <f>IF(F53="","",LOOKUP('Pg10'!F53,Níveis!B119:C123))</f>
        <v>Existe Fundo Estadual de Recursos Hídricos previsto em lei, já devidamente regulamentado, recebendo os aportes previstos e operando regularmente, e a aplicação dos seus recursos está devidamente articulada com os demais processos e instrumentos de gestão sob responsabilidade do sistema estadual de recursos hídricos.</v>
      </c>
      <c r="D55" s="87"/>
      <c r="E55" s="87"/>
      <c r="F55" s="87"/>
      <c r="G55" s="87"/>
      <c r="H55" s="87"/>
      <c r="I55" s="87"/>
      <c r="J55" s="87"/>
      <c r="K55" s="87"/>
      <c r="L55" s="87"/>
      <c r="M55" s="87"/>
      <c r="N55" s="87"/>
      <c r="O55" s="87"/>
      <c r="P55" s="87"/>
      <c r="Q55" s="87"/>
      <c r="R55" s="87"/>
      <c r="S55" s="88"/>
      <c r="T55" s="9"/>
    </row>
    <row r="56" spans="2:20" x14ac:dyDescent="0.25">
      <c r="B56" s="9"/>
      <c r="C56" s="95"/>
      <c r="D56" s="90"/>
      <c r="E56" s="90"/>
      <c r="F56" s="90"/>
      <c r="G56" s="90"/>
      <c r="H56" s="90"/>
      <c r="I56" s="90"/>
      <c r="J56" s="90"/>
      <c r="K56" s="90"/>
      <c r="L56" s="90"/>
      <c r="M56" s="90"/>
      <c r="N56" s="90"/>
      <c r="O56" s="90"/>
      <c r="P56" s="90"/>
      <c r="Q56" s="90"/>
      <c r="R56" s="90"/>
      <c r="S56" s="91"/>
      <c r="T56" s="9"/>
    </row>
    <row r="57" spans="2:20" x14ac:dyDescent="0.25">
      <c r="B57" s="9"/>
      <c r="C57" s="92"/>
      <c r="D57" s="93"/>
      <c r="E57" s="93"/>
      <c r="F57" s="93"/>
      <c r="G57" s="93"/>
      <c r="H57" s="93"/>
      <c r="I57" s="93"/>
      <c r="J57" s="93"/>
      <c r="K57" s="93"/>
      <c r="L57" s="93"/>
      <c r="M57" s="93"/>
      <c r="N57" s="93"/>
      <c r="O57" s="93"/>
      <c r="P57" s="93"/>
      <c r="Q57" s="93"/>
      <c r="R57" s="93"/>
      <c r="S57" s="94"/>
      <c r="T57" s="9"/>
    </row>
    <row r="58" spans="2:20" ht="6" customHeight="1" x14ac:dyDescent="0.25">
      <c r="B58" s="9"/>
      <c r="C58" s="9"/>
      <c r="D58" s="9"/>
      <c r="E58" s="9"/>
      <c r="F58" s="9"/>
      <c r="G58" s="9"/>
      <c r="H58" s="9"/>
      <c r="I58" s="9"/>
      <c r="J58" s="9"/>
      <c r="K58" s="9"/>
      <c r="L58" s="9"/>
      <c r="M58" s="9"/>
      <c r="N58" s="9"/>
      <c r="O58" s="9"/>
      <c r="P58" s="9"/>
      <c r="Q58" s="9"/>
      <c r="R58" s="9"/>
      <c r="S58" s="9"/>
      <c r="T58" s="9"/>
    </row>
    <row r="59" spans="2:20" x14ac:dyDescent="0.25">
      <c r="B59" s="9"/>
      <c r="C59" s="30" t="s">
        <v>30</v>
      </c>
      <c r="D59" s="9"/>
      <c r="E59" s="9"/>
      <c r="F59" s="9"/>
      <c r="G59" s="9"/>
      <c r="H59" s="9"/>
      <c r="I59" s="9"/>
      <c r="J59" s="9"/>
      <c r="K59" s="9"/>
      <c r="L59" s="9"/>
      <c r="M59" s="9"/>
      <c r="N59" s="9"/>
      <c r="O59" s="9"/>
      <c r="P59" s="9"/>
      <c r="Q59" s="9"/>
      <c r="R59" s="9"/>
      <c r="S59" s="9"/>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97" t="s">
        <v>117</v>
      </c>
      <c r="D61" s="98"/>
      <c r="E61" s="98"/>
      <c r="F61" s="98"/>
      <c r="G61" s="98"/>
      <c r="H61" s="98"/>
      <c r="I61" s="98"/>
      <c r="J61" s="98"/>
      <c r="K61" s="98"/>
      <c r="L61" s="98"/>
      <c r="M61" s="98"/>
      <c r="N61" s="98"/>
      <c r="O61" s="98"/>
      <c r="P61" s="98"/>
      <c r="Q61" s="98"/>
      <c r="R61" s="98"/>
      <c r="S61" s="99"/>
      <c r="T61" s="9"/>
    </row>
    <row r="62" spans="2:20" x14ac:dyDescent="0.25">
      <c r="B62" s="9"/>
      <c r="C62" s="100"/>
      <c r="D62" s="101"/>
      <c r="E62" s="101"/>
      <c r="F62" s="101"/>
      <c r="G62" s="101"/>
      <c r="H62" s="101"/>
      <c r="I62" s="101"/>
      <c r="J62" s="101"/>
      <c r="K62" s="101"/>
      <c r="L62" s="101"/>
      <c r="M62" s="101"/>
      <c r="N62" s="101"/>
      <c r="O62" s="101"/>
      <c r="P62" s="101"/>
      <c r="Q62" s="101"/>
      <c r="R62" s="101"/>
      <c r="S62" s="102"/>
      <c r="T62" s="9"/>
    </row>
    <row r="63" spans="2:20" x14ac:dyDescent="0.25">
      <c r="B63" s="9"/>
      <c r="C63" s="100"/>
      <c r="D63" s="101"/>
      <c r="E63" s="101"/>
      <c r="F63" s="101"/>
      <c r="G63" s="101"/>
      <c r="H63" s="101"/>
      <c r="I63" s="101"/>
      <c r="J63" s="101"/>
      <c r="K63" s="101"/>
      <c r="L63" s="101"/>
      <c r="M63" s="101"/>
      <c r="N63" s="101"/>
      <c r="O63" s="101"/>
      <c r="P63" s="101"/>
      <c r="Q63" s="101"/>
      <c r="R63" s="101"/>
      <c r="S63" s="102"/>
      <c r="T63" s="9"/>
    </row>
    <row r="64" spans="2:20" x14ac:dyDescent="0.25">
      <c r="B64" s="9"/>
      <c r="C64" s="100"/>
      <c r="D64" s="101"/>
      <c r="E64" s="101"/>
      <c r="F64" s="101"/>
      <c r="G64" s="101"/>
      <c r="H64" s="101"/>
      <c r="I64" s="101"/>
      <c r="J64" s="101"/>
      <c r="K64" s="101"/>
      <c r="L64" s="101"/>
      <c r="M64" s="101"/>
      <c r="N64" s="101"/>
      <c r="O64" s="101"/>
      <c r="P64" s="101"/>
      <c r="Q64" s="101"/>
      <c r="R64" s="101"/>
      <c r="S64" s="102"/>
      <c r="T64" s="9"/>
    </row>
    <row r="65" spans="2:20" x14ac:dyDescent="0.25">
      <c r="B65" s="9"/>
      <c r="C65" s="100"/>
      <c r="D65" s="101"/>
      <c r="E65" s="101"/>
      <c r="F65" s="101"/>
      <c r="G65" s="101"/>
      <c r="H65" s="101"/>
      <c r="I65" s="101"/>
      <c r="J65" s="101"/>
      <c r="K65" s="101"/>
      <c r="L65" s="101"/>
      <c r="M65" s="101"/>
      <c r="N65" s="101"/>
      <c r="O65" s="101"/>
      <c r="P65" s="101"/>
      <c r="Q65" s="101"/>
      <c r="R65" s="101"/>
      <c r="S65" s="102"/>
      <c r="T65" s="9"/>
    </row>
    <row r="66" spans="2:20" ht="42" customHeight="1" x14ac:dyDescent="0.25">
      <c r="B66" s="9"/>
      <c r="C66" s="103"/>
      <c r="D66" s="104"/>
      <c r="E66" s="104"/>
      <c r="F66" s="104"/>
      <c r="G66" s="104"/>
      <c r="H66" s="104"/>
      <c r="I66" s="104"/>
      <c r="J66" s="104"/>
      <c r="K66" s="104"/>
      <c r="L66" s="104"/>
      <c r="M66" s="104"/>
      <c r="N66" s="104"/>
      <c r="O66" s="104"/>
      <c r="P66" s="104"/>
      <c r="Q66" s="104"/>
      <c r="R66" s="104"/>
      <c r="S66" s="105"/>
      <c r="T66" s="9"/>
    </row>
    <row r="67" spans="2:20" x14ac:dyDescent="0.25">
      <c r="B67" s="9"/>
      <c r="C67" s="31"/>
      <c r="D67" s="31"/>
      <c r="E67" s="31"/>
      <c r="F67" s="31"/>
      <c r="G67" s="31"/>
      <c r="H67" s="31"/>
      <c r="I67" s="31"/>
      <c r="J67" s="31"/>
      <c r="K67" s="31"/>
      <c r="L67" s="31"/>
      <c r="M67" s="31"/>
      <c r="N67" s="31"/>
      <c r="O67" s="31"/>
      <c r="P67" s="31"/>
      <c r="Q67" s="31"/>
      <c r="R67" s="31"/>
      <c r="S67" s="31"/>
      <c r="T67" s="9"/>
    </row>
    <row r="68" spans="2:20" ht="15.75" x14ac:dyDescent="0.25">
      <c r="B68" s="9"/>
      <c r="C68" s="20" t="s">
        <v>118</v>
      </c>
      <c r="D68" s="29"/>
      <c r="E68" s="29"/>
      <c r="F68" s="23"/>
      <c r="G68" s="23"/>
      <c r="H68" s="23"/>
      <c r="I68" s="23"/>
      <c r="J68" s="23"/>
      <c r="K68" s="23"/>
      <c r="L68" s="23"/>
      <c r="M68" s="64"/>
      <c r="N68" s="64"/>
      <c r="O68" s="23"/>
      <c r="P68" s="23"/>
      <c r="Q68" s="23"/>
      <c r="R68" s="23"/>
      <c r="S68" s="23"/>
      <c r="T68" s="9"/>
    </row>
    <row r="69" spans="2:20" ht="15.75" x14ac:dyDescent="0.25">
      <c r="B69" s="9"/>
      <c r="C69" s="20"/>
      <c r="D69" s="29"/>
      <c r="E69" s="29"/>
      <c r="F69" s="23"/>
      <c r="G69" s="23"/>
      <c r="H69" s="23"/>
      <c r="I69" s="23"/>
      <c r="J69" s="23"/>
      <c r="K69" s="23"/>
      <c r="L69" s="23"/>
      <c r="M69" s="64"/>
      <c r="N69" s="64"/>
      <c r="O69" s="23"/>
      <c r="P69" s="23"/>
      <c r="Q69" s="23"/>
      <c r="R69" s="23"/>
      <c r="S69" s="23"/>
      <c r="T69" s="9"/>
    </row>
    <row r="70" spans="2:20" ht="15" customHeight="1" x14ac:dyDescent="0.25">
      <c r="B70" s="9"/>
      <c r="C70" s="86" t="s">
        <v>119</v>
      </c>
      <c r="D70" s="87"/>
      <c r="E70" s="87"/>
      <c r="F70" s="87"/>
      <c r="G70" s="87"/>
      <c r="H70" s="87"/>
      <c r="I70" s="87"/>
      <c r="J70" s="87"/>
      <c r="K70" s="87"/>
      <c r="L70" s="87"/>
      <c r="M70" s="87"/>
      <c r="N70" s="87"/>
      <c r="O70" s="87"/>
      <c r="P70" s="87"/>
      <c r="Q70" s="87"/>
      <c r="R70" s="87"/>
      <c r="S70" s="88"/>
      <c r="T70" s="9"/>
    </row>
    <row r="71" spans="2:20" x14ac:dyDescent="0.25">
      <c r="B71" s="9"/>
      <c r="C71" s="129"/>
      <c r="D71" s="93"/>
      <c r="E71" s="93"/>
      <c r="F71" s="93"/>
      <c r="G71" s="93"/>
      <c r="H71" s="93"/>
      <c r="I71" s="93"/>
      <c r="J71" s="93"/>
      <c r="K71" s="93"/>
      <c r="L71" s="93"/>
      <c r="M71" s="93"/>
      <c r="N71" s="93"/>
      <c r="O71" s="93"/>
      <c r="P71" s="93"/>
      <c r="Q71" s="93"/>
      <c r="R71" s="93"/>
      <c r="S71" s="94"/>
      <c r="T71" s="9"/>
    </row>
    <row r="72" spans="2:20" ht="6" customHeight="1" x14ac:dyDescent="0.25">
      <c r="B72" s="9"/>
      <c r="C72" s="9"/>
      <c r="D72" s="9"/>
      <c r="E72" s="9"/>
      <c r="F72" s="9"/>
      <c r="G72" s="9"/>
      <c r="H72" s="9"/>
      <c r="I72" s="9"/>
      <c r="J72" s="9"/>
      <c r="K72" s="9"/>
      <c r="L72" s="9"/>
      <c r="M72" s="9"/>
      <c r="N72" s="9"/>
      <c r="O72" s="9"/>
      <c r="P72" s="9"/>
      <c r="Q72" s="9"/>
      <c r="R72" s="9"/>
      <c r="S72" s="9"/>
      <c r="T72" s="9"/>
    </row>
    <row r="73" spans="2:20" x14ac:dyDescent="0.25">
      <c r="B73" s="9"/>
      <c r="C73" s="23" t="s">
        <v>29</v>
      </c>
      <c r="D73" s="9"/>
      <c r="E73" s="9"/>
      <c r="F73" s="32">
        <v>3</v>
      </c>
      <c r="G73" s="9"/>
      <c r="H73" s="9"/>
      <c r="I73" s="9"/>
      <c r="J73" s="9"/>
      <c r="K73" s="9"/>
      <c r="L73" s="9"/>
      <c r="M73" s="9"/>
      <c r="N73" s="9"/>
      <c r="O73" s="9"/>
      <c r="P73" s="9"/>
      <c r="Q73" s="9"/>
      <c r="R73" s="9"/>
      <c r="S73" s="9"/>
      <c r="T73" s="9"/>
    </row>
    <row r="74" spans="2:20" ht="6" customHeight="1" x14ac:dyDescent="0.25">
      <c r="B74" s="9"/>
      <c r="C74" s="9"/>
      <c r="D74" s="9"/>
      <c r="E74" s="9"/>
      <c r="F74" s="9"/>
      <c r="G74" s="9"/>
      <c r="H74" s="9"/>
      <c r="I74" s="9"/>
      <c r="J74" s="9"/>
      <c r="K74" s="9"/>
      <c r="L74" s="9"/>
      <c r="M74" s="9"/>
      <c r="N74" s="9"/>
      <c r="O74" s="9"/>
      <c r="P74" s="9"/>
      <c r="Q74" s="9"/>
      <c r="R74" s="9"/>
      <c r="S74" s="9"/>
      <c r="T74" s="9"/>
    </row>
    <row r="75" spans="2:20" x14ac:dyDescent="0.25">
      <c r="B75" s="9"/>
      <c r="C75" s="96" t="str">
        <f>IF(F73="","",LOOKUP('Pg10'!F73,Níveis!B124:C126))</f>
        <v>Existem programas e/ou projetos indutores para a gestão de recursos hídricos em determinadas regiões ou bacias hidrográficas (ex. incentivos fiscais, pagamento por serviços ambientais, premiação de boas práticas etc.), os quais contam com a participação e apoio dos atores sociais e da Administração Pública.</v>
      </c>
      <c r="D75" s="87"/>
      <c r="E75" s="87"/>
      <c r="F75" s="87"/>
      <c r="G75" s="87"/>
      <c r="H75" s="87"/>
      <c r="I75" s="87"/>
      <c r="J75" s="87"/>
      <c r="K75" s="87"/>
      <c r="L75" s="87"/>
      <c r="M75" s="87"/>
      <c r="N75" s="87"/>
      <c r="O75" s="87"/>
      <c r="P75" s="87"/>
      <c r="Q75" s="87"/>
      <c r="R75" s="87"/>
      <c r="S75" s="88"/>
      <c r="T75" s="9"/>
    </row>
    <row r="76" spans="2:20" x14ac:dyDescent="0.25">
      <c r="B76" s="9"/>
      <c r="C76" s="95"/>
      <c r="D76" s="90"/>
      <c r="E76" s="90"/>
      <c r="F76" s="90"/>
      <c r="G76" s="90"/>
      <c r="H76" s="90"/>
      <c r="I76" s="90"/>
      <c r="J76" s="90"/>
      <c r="K76" s="90"/>
      <c r="L76" s="90"/>
      <c r="M76" s="90"/>
      <c r="N76" s="90"/>
      <c r="O76" s="90"/>
      <c r="P76" s="90"/>
      <c r="Q76" s="90"/>
      <c r="R76" s="90"/>
      <c r="S76" s="91"/>
      <c r="T76" s="9"/>
    </row>
    <row r="77" spans="2:20" x14ac:dyDescent="0.25">
      <c r="B77" s="9"/>
      <c r="C77" s="92"/>
      <c r="D77" s="93"/>
      <c r="E77" s="93"/>
      <c r="F77" s="93"/>
      <c r="G77" s="93"/>
      <c r="H77" s="93"/>
      <c r="I77" s="93"/>
      <c r="J77" s="93"/>
      <c r="K77" s="93"/>
      <c r="L77" s="93"/>
      <c r="M77" s="93"/>
      <c r="N77" s="93"/>
      <c r="O77" s="93"/>
      <c r="P77" s="93"/>
      <c r="Q77" s="93"/>
      <c r="R77" s="93"/>
      <c r="S77" s="94"/>
      <c r="T77" s="9"/>
    </row>
    <row r="78" spans="2:20" ht="24" customHeight="1" x14ac:dyDescent="0.25">
      <c r="B78" s="9"/>
      <c r="C78" s="9"/>
      <c r="D78" s="9"/>
      <c r="E78" s="9"/>
      <c r="F78" s="9"/>
      <c r="G78" s="9"/>
      <c r="H78" s="9"/>
      <c r="I78" s="9"/>
      <c r="J78" s="9"/>
      <c r="K78" s="9"/>
      <c r="L78" s="9"/>
      <c r="M78" s="9"/>
      <c r="N78" s="9"/>
      <c r="O78" s="9"/>
      <c r="P78" s="9"/>
      <c r="Q78" s="9"/>
      <c r="R78" s="9"/>
      <c r="S78" s="9"/>
      <c r="T78" s="9"/>
    </row>
    <row r="79" spans="2:20" ht="12.75" customHeight="1" x14ac:dyDescent="0.25">
      <c r="B79" s="9"/>
      <c r="C79" s="30" t="s">
        <v>30</v>
      </c>
      <c r="D79" s="9"/>
      <c r="E79" s="9"/>
      <c r="F79" s="9"/>
      <c r="G79" s="9"/>
      <c r="H79" s="9"/>
      <c r="I79" s="9"/>
      <c r="J79" s="9"/>
      <c r="K79" s="9"/>
      <c r="L79" s="9"/>
      <c r="M79" s="9"/>
      <c r="N79" s="9"/>
      <c r="O79" s="9"/>
      <c r="P79" s="9"/>
      <c r="Q79" s="9"/>
      <c r="R79" s="9"/>
      <c r="S79" s="9"/>
      <c r="T79" s="9"/>
    </row>
    <row r="80" spans="2:20" ht="5.25" customHeight="1" x14ac:dyDescent="0.25">
      <c r="B80" s="9"/>
      <c r="C80" s="9"/>
      <c r="D80" s="9"/>
      <c r="E80" s="9"/>
      <c r="F80" s="9"/>
      <c r="G80" s="9"/>
      <c r="H80" s="9"/>
      <c r="I80" s="9"/>
      <c r="J80" s="9"/>
      <c r="K80" s="9"/>
      <c r="L80" s="9"/>
      <c r="M80" s="9"/>
      <c r="N80" s="9"/>
      <c r="O80" s="9"/>
      <c r="P80" s="9"/>
      <c r="Q80" s="9"/>
      <c r="R80" s="9"/>
      <c r="S80" s="9"/>
      <c r="T80" s="9"/>
    </row>
    <row r="81" spans="2:20" ht="129" customHeight="1" x14ac:dyDescent="0.25">
      <c r="B81" s="9"/>
      <c r="C81" s="108" t="s">
        <v>120</v>
      </c>
      <c r="D81" s="98"/>
      <c r="E81" s="98"/>
      <c r="F81" s="98"/>
      <c r="G81" s="98"/>
      <c r="H81" s="98"/>
      <c r="I81" s="98"/>
      <c r="J81" s="98"/>
      <c r="K81" s="98"/>
      <c r="L81" s="98"/>
      <c r="M81" s="98"/>
      <c r="N81" s="98"/>
      <c r="O81" s="98"/>
      <c r="P81" s="98"/>
      <c r="Q81" s="98"/>
      <c r="R81" s="98"/>
      <c r="S81" s="99"/>
      <c r="T81" s="9"/>
    </row>
    <row r="82" spans="2:20" x14ac:dyDescent="0.25">
      <c r="B82" s="9"/>
      <c r="C82" s="100"/>
      <c r="D82" s="101"/>
      <c r="E82" s="101"/>
      <c r="F82" s="101"/>
      <c r="G82" s="101"/>
      <c r="H82" s="101"/>
      <c r="I82" s="101"/>
      <c r="J82" s="101"/>
      <c r="K82" s="101"/>
      <c r="L82" s="101"/>
      <c r="M82" s="101"/>
      <c r="N82" s="101"/>
      <c r="O82" s="101"/>
      <c r="P82" s="101"/>
      <c r="Q82" s="101"/>
      <c r="R82" s="101"/>
      <c r="S82" s="102"/>
      <c r="T82" s="9"/>
    </row>
    <row r="83" spans="2:20" x14ac:dyDescent="0.25">
      <c r="B83" s="9"/>
      <c r="C83" s="100"/>
      <c r="D83" s="101"/>
      <c r="E83" s="101"/>
      <c r="F83" s="101"/>
      <c r="G83" s="101"/>
      <c r="H83" s="101"/>
      <c r="I83" s="101"/>
      <c r="J83" s="101"/>
      <c r="K83" s="101"/>
      <c r="L83" s="101"/>
      <c r="M83" s="101"/>
      <c r="N83" s="101"/>
      <c r="O83" s="101"/>
      <c r="P83" s="101"/>
      <c r="Q83" s="101"/>
      <c r="R83" s="101"/>
      <c r="S83" s="102"/>
      <c r="T83" s="9"/>
    </row>
    <row r="84" spans="2:20" x14ac:dyDescent="0.25">
      <c r="B84" s="9"/>
      <c r="C84" s="100"/>
      <c r="D84" s="101"/>
      <c r="E84" s="101"/>
      <c r="F84" s="101"/>
      <c r="G84" s="101"/>
      <c r="H84" s="101"/>
      <c r="I84" s="101"/>
      <c r="J84" s="101"/>
      <c r="K84" s="101"/>
      <c r="L84" s="101"/>
      <c r="M84" s="101"/>
      <c r="N84" s="101"/>
      <c r="O84" s="101"/>
      <c r="P84" s="101"/>
      <c r="Q84" s="101"/>
      <c r="R84" s="101"/>
      <c r="S84" s="102"/>
      <c r="T84" s="9"/>
    </row>
    <row r="85" spans="2:20" ht="9.75" customHeight="1" x14ac:dyDescent="0.25">
      <c r="B85" s="9"/>
      <c r="C85" s="100"/>
      <c r="D85" s="101"/>
      <c r="E85" s="101"/>
      <c r="F85" s="101"/>
      <c r="G85" s="101"/>
      <c r="H85" s="101"/>
      <c r="I85" s="101"/>
      <c r="J85" s="101"/>
      <c r="K85" s="101"/>
      <c r="L85" s="101"/>
      <c r="M85" s="101"/>
      <c r="N85" s="101"/>
      <c r="O85" s="101"/>
      <c r="P85" s="101"/>
      <c r="Q85" s="101"/>
      <c r="R85" s="101"/>
      <c r="S85" s="102"/>
      <c r="T85" s="9"/>
    </row>
    <row r="86" spans="2:20" ht="12.75" customHeight="1" x14ac:dyDescent="0.25">
      <c r="B86" s="9"/>
      <c r="C86" s="103"/>
      <c r="D86" s="104"/>
      <c r="E86" s="104"/>
      <c r="F86" s="104"/>
      <c r="G86" s="104"/>
      <c r="H86" s="104"/>
      <c r="I86" s="104"/>
      <c r="J86" s="104"/>
      <c r="K86" s="104"/>
      <c r="L86" s="104"/>
      <c r="M86" s="104"/>
      <c r="N86" s="104"/>
      <c r="O86" s="104"/>
      <c r="P86" s="104"/>
      <c r="Q86" s="104"/>
      <c r="R86" s="104"/>
      <c r="S86" s="105"/>
      <c r="T86" s="9"/>
    </row>
    <row r="87" spans="2:20" x14ac:dyDescent="0.25">
      <c r="B87" s="9"/>
      <c r="C87" s="31"/>
      <c r="D87" s="31"/>
      <c r="E87" s="31"/>
      <c r="F87" s="31"/>
      <c r="G87" s="31"/>
      <c r="H87" s="31"/>
      <c r="I87" s="31"/>
      <c r="J87" s="31"/>
      <c r="K87" s="31"/>
      <c r="L87" s="31"/>
      <c r="M87" s="31"/>
      <c r="N87" s="31"/>
      <c r="O87" s="31"/>
      <c r="P87" s="31"/>
      <c r="Q87" s="31"/>
      <c r="R87" s="31"/>
      <c r="S87" s="31"/>
      <c r="T87" s="9"/>
    </row>
  </sheetData>
  <mergeCells count="16">
    <mergeCell ref="F2:P3"/>
    <mergeCell ref="F4:P5"/>
    <mergeCell ref="R6:S7"/>
    <mergeCell ref="C11:S12"/>
    <mergeCell ref="E6:Q7"/>
    <mergeCell ref="C16:S18"/>
    <mergeCell ref="C81:S86"/>
    <mergeCell ref="C75:S77"/>
    <mergeCell ref="C70:S71"/>
    <mergeCell ref="C22:S27"/>
    <mergeCell ref="C31:S31"/>
    <mergeCell ref="C35:S37"/>
    <mergeCell ref="C41:S46"/>
    <mergeCell ref="C50:S51"/>
    <mergeCell ref="C55:S57"/>
    <mergeCell ref="C61:S66"/>
  </mergeCells>
  <conditionalFormatting sqref="R6">
    <cfRule type="expression" dxfId="1" priority="1">
      <formula>$R$6&lt;&gt;""</formula>
    </cfRule>
  </conditionalFormatting>
  <dataValidations count="4">
    <dataValidation type="textLength" operator="lessThan" showInputMessage="1" showErrorMessage="1" sqref="C22:S27" xr:uid="{00000000-0002-0000-0A00-000000000000}">
      <formula1>1025</formula1>
    </dataValidation>
    <dataValidation type="list" allowBlank="1" showInputMessage="1" showErrorMessage="1" sqref="F14" xr:uid="{00000000-0002-0000-0A00-000001000000}">
      <formula1>"1,2,3,4"</formula1>
    </dataValidation>
    <dataValidation type="list" allowBlank="1" showInputMessage="1" showErrorMessage="1" sqref="F33 F73" xr:uid="{00000000-0002-0000-0A00-000002000000}">
      <formula1>"1,2,3"</formula1>
    </dataValidation>
    <dataValidation type="list" allowBlank="1" showInputMessage="1" showErrorMessage="1" sqref="F53" xr:uid="{00000000-0002-0000-0A00-000003000000}">
      <formula1>"1,2,3,4,5"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67"/>
  <sheetViews>
    <sheetView showGridLines="0" topLeftCell="A7" zoomScale="98" zoomScaleNormal="98" zoomScaleSheetLayoutView="100" workbookViewId="0">
      <selection activeCell="C26" sqref="C26"/>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9" width="7.42578125" style="26" customWidth="1" collapsed="1"/>
    <col min="10" max="10" width="8.85546875" style="26" customWidth="1" collapsed="1"/>
    <col min="11" max="11" width="7.42578125" style="26" customWidth="1" collapsed="1"/>
    <col min="12" max="13" width="3.140625" style="26" customWidth="1" collapsed="1"/>
    <col min="14" max="14" width="4.28515625" style="26" customWidth="1" collapsed="1"/>
    <col min="15" max="15" width="8.7109375" style="26" customWidth="1" collapsed="1"/>
    <col min="16" max="17" width="8.140625" style="26" customWidth="1" collapsed="1"/>
    <col min="18" max="18" width="4" style="26" customWidth="1" collapsed="1"/>
    <col min="19" max="19" width="10.42578125" style="26" customWidth="1" collapsed="1"/>
    <col min="20" max="20" width="6.7109375" style="26" customWidth="1" collapsed="1"/>
    <col min="21" max="21" width="5.140625" style="26" customWidth="1" collapsed="1"/>
    <col min="22" max="22" width="7.42578125" style="26" customWidth="1" collapsed="1"/>
    <col min="23" max="23" width="1.7109375" style="26" customWidth="1" collapsed="1"/>
    <col min="24" max="24" width="10.5703125" style="26" hidden="1" customWidth="1" collapsed="1"/>
    <col min="25" max="25" width="12.7109375" style="26" hidden="1" customWidth="1" collapsed="1"/>
    <col min="26" max="16384" width="9.140625" style="26" collapsed="1"/>
  </cols>
  <sheetData>
    <row r="2" spans="2:37" ht="15" customHeight="1" x14ac:dyDescent="0.25">
      <c r="B2"/>
      <c r="C2"/>
      <c r="D2"/>
      <c r="E2"/>
      <c r="F2" s="159" t="s">
        <v>0</v>
      </c>
      <c r="G2" s="159"/>
      <c r="H2" s="159"/>
      <c r="I2" s="159"/>
      <c r="J2" s="159"/>
      <c r="K2" s="159"/>
      <c r="L2" s="159"/>
      <c r="M2" s="159"/>
      <c r="N2" s="159"/>
      <c r="O2" s="159"/>
      <c r="P2" s="159"/>
      <c r="Q2" s="159"/>
      <c r="R2" s="159"/>
      <c r="S2" s="159"/>
      <c r="T2"/>
      <c r="U2"/>
      <c r="V2"/>
      <c r="W2"/>
    </row>
    <row r="3" spans="2:37" ht="15" customHeight="1" x14ac:dyDescent="0.25">
      <c r="B3"/>
      <c r="C3"/>
      <c r="D3"/>
      <c r="E3"/>
      <c r="F3" s="159"/>
      <c r="G3" s="159"/>
      <c r="H3" s="159"/>
      <c r="I3" s="159"/>
      <c r="J3" s="159"/>
      <c r="K3" s="159"/>
      <c r="L3" s="159"/>
      <c r="M3" s="159"/>
      <c r="N3" s="159"/>
      <c r="O3" s="159"/>
      <c r="P3" s="159"/>
      <c r="Q3" s="159"/>
      <c r="R3" s="159"/>
      <c r="S3" s="159"/>
      <c r="T3"/>
      <c r="U3"/>
      <c r="V3"/>
      <c r="W3"/>
    </row>
    <row r="4" spans="2:37" x14ac:dyDescent="0.25">
      <c r="B4"/>
      <c r="C4" s="38"/>
      <c r="D4" s="38"/>
      <c r="E4" s="38"/>
      <c r="F4" s="159" t="s">
        <v>25</v>
      </c>
      <c r="G4" s="159"/>
      <c r="H4" s="159"/>
      <c r="I4" s="159"/>
      <c r="J4" s="159"/>
      <c r="K4" s="159"/>
      <c r="L4" s="159"/>
      <c r="M4" s="159"/>
      <c r="N4" s="159"/>
      <c r="O4" s="159"/>
      <c r="P4" s="159"/>
      <c r="Q4" s="159"/>
      <c r="R4" s="159"/>
      <c r="S4" s="159"/>
      <c r="T4" s="38"/>
      <c r="U4" s="38"/>
      <c r="V4" s="38"/>
      <c r="W4"/>
    </row>
    <row r="5" spans="2:37" ht="6" customHeight="1" x14ac:dyDescent="0.25">
      <c r="B5"/>
      <c r="C5" s="38"/>
      <c r="D5" s="38"/>
      <c r="E5" s="38"/>
      <c r="F5" s="159"/>
      <c r="G5" s="159"/>
      <c r="H5" s="159"/>
      <c r="I5" s="159"/>
      <c r="J5" s="159"/>
      <c r="K5" s="159"/>
      <c r="L5" s="159"/>
      <c r="M5" s="159"/>
      <c r="N5" s="159"/>
      <c r="O5" s="159"/>
      <c r="P5" s="159"/>
      <c r="Q5" s="159"/>
      <c r="R5" s="159"/>
      <c r="S5" s="159"/>
      <c r="T5" s="38"/>
      <c r="U5" s="38"/>
      <c r="V5" s="38"/>
      <c r="W5"/>
    </row>
    <row r="6" spans="2:37" ht="6" customHeight="1" x14ac:dyDescent="0.25">
      <c r="B6"/>
      <c r="C6" s="38"/>
      <c r="D6" s="38"/>
      <c r="E6" s="159" t="s">
        <v>26</v>
      </c>
      <c r="F6" s="159"/>
      <c r="G6" s="159"/>
      <c r="H6" s="159"/>
      <c r="I6" s="159"/>
      <c r="J6" s="159"/>
      <c r="K6" s="159"/>
      <c r="L6" s="159"/>
      <c r="M6" s="159"/>
      <c r="N6" s="159"/>
      <c r="O6" s="159"/>
      <c r="P6" s="159"/>
      <c r="Q6" s="159"/>
      <c r="R6" s="159"/>
      <c r="S6" s="159"/>
      <c r="T6" s="159"/>
      <c r="U6" s="152">
        <f>IF(Inicial!G21="","",Inicial!G21)</f>
        <v>2022</v>
      </c>
      <c r="V6" s="152"/>
      <c r="W6" s="38"/>
    </row>
    <row r="7" spans="2:37" ht="15" customHeight="1" x14ac:dyDescent="0.25">
      <c r="B7"/>
      <c r="C7" s="38"/>
      <c r="D7" s="38"/>
      <c r="E7" s="159"/>
      <c r="F7" s="159"/>
      <c r="G7" s="159"/>
      <c r="H7" s="159"/>
      <c r="I7" s="159"/>
      <c r="J7" s="159"/>
      <c r="K7" s="159"/>
      <c r="L7" s="159"/>
      <c r="M7" s="159"/>
      <c r="N7" s="159"/>
      <c r="O7" s="159"/>
      <c r="P7" s="159"/>
      <c r="Q7" s="159"/>
      <c r="R7" s="159"/>
      <c r="S7" s="159"/>
      <c r="T7" s="159"/>
      <c r="U7" s="152"/>
      <c r="V7" s="152"/>
      <c r="W7"/>
    </row>
    <row r="8" spans="2:37" ht="9.9499999999999993" customHeight="1" x14ac:dyDescent="0.25">
      <c r="B8"/>
      <c r="C8" s="38"/>
      <c r="D8" s="38"/>
      <c r="E8" s="38"/>
      <c r="F8" s="38"/>
      <c r="G8" s="38"/>
      <c r="H8" s="38"/>
      <c r="I8" s="38"/>
      <c r="J8" s="38"/>
      <c r="K8" s="38"/>
      <c r="L8" s="38"/>
      <c r="M8" s="38"/>
      <c r="N8" s="38"/>
      <c r="O8" s="38"/>
      <c r="P8" s="36"/>
      <c r="Q8" s="36"/>
      <c r="R8"/>
      <c r="S8"/>
      <c r="T8"/>
      <c r="U8"/>
      <c r="V8"/>
      <c r="W8"/>
    </row>
    <row r="9" spans="2:37" ht="15" customHeight="1" x14ac:dyDescent="0.25">
      <c r="B9"/>
      <c r="C9" s="38"/>
      <c r="D9" s="38"/>
      <c r="E9" s="38"/>
      <c r="F9" s="38"/>
      <c r="G9" s="38"/>
      <c r="H9" s="160" t="s">
        <v>121</v>
      </c>
      <c r="I9" s="160"/>
      <c r="J9" s="160"/>
      <c r="K9" s="160"/>
      <c r="L9" s="160"/>
      <c r="M9" s="160"/>
      <c r="N9" s="160"/>
      <c r="O9" s="160"/>
      <c r="P9" s="160"/>
      <c r="Q9" s="160"/>
      <c r="R9"/>
      <c r="S9"/>
      <c r="T9"/>
      <c r="U9"/>
      <c r="V9"/>
      <c r="W9"/>
    </row>
    <row r="10" spans="2:37" x14ac:dyDescent="0.25">
      <c r="B10"/>
      <c r="C10" s="38"/>
      <c r="D10" s="38"/>
      <c r="E10" s="38"/>
      <c r="F10" s="38"/>
      <c r="G10" s="38"/>
      <c r="H10" s="160"/>
      <c r="I10" s="160"/>
      <c r="J10" s="160"/>
      <c r="K10" s="160"/>
      <c r="L10" s="160"/>
      <c r="M10" s="160"/>
      <c r="N10" s="160"/>
      <c r="O10" s="160"/>
      <c r="P10" s="160"/>
      <c r="Q10" s="160"/>
      <c r="R10" s="37"/>
      <c r="S10" s="37"/>
      <c r="T10" s="37"/>
      <c r="U10" s="37"/>
      <c r="V10" s="37"/>
      <c r="W10"/>
    </row>
    <row r="11" spans="2:37" ht="15" customHeight="1" x14ac:dyDescent="0.25">
      <c r="B11"/>
      <c r="C11"/>
      <c r="D11" s="161" t="s">
        <v>122</v>
      </c>
      <c r="E11" s="161"/>
      <c r="F11" s="161"/>
      <c r="G11" s="53"/>
      <c r="H11" s="162" t="s">
        <v>123</v>
      </c>
      <c r="I11" s="162"/>
      <c r="J11" s="162"/>
      <c r="K11" s="162"/>
      <c r="L11" s="162"/>
      <c r="M11" s="162"/>
      <c r="N11" s="49"/>
      <c r="O11" s="154" t="s">
        <v>124</v>
      </c>
      <c r="P11" s="154"/>
      <c r="Q11" s="154"/>
      <c r="R11" s="38"/>
      <c r="S11"/>
      <c r="T11" s="38"/>
      <c r="U11" s="38"/>
      <c r="V11"/>
      <c r="W11"/>
      <c r="AK11" s="33"/>
    </row>
    <row r="12" spans="2:37" ht="15" customHeight="1" x14ac:dyDescent="0.25">
      <c r="B12"/>
      <c r="C12"/>
      <c r="D12" s="161"/>
      <c r="E12" s="161"/>
      <c r="F12" s="161"/>
      <c r="G12" s="53"/>
      <c r="H12" s="163"/>
      <c r="I12" s="163"/>
      <c r="J12" s="163"/>
      <c r="K12" s="163"/>
      <c r="L12" s="163"/>
      <c r="M12" s="163"/>
      <c r="N12" s="50"/>
      <c r="O12" s="155" t="s">
        <v>125</v>
      </c>
      <c r="P12" s="155"/>
      <c r="Q12" s="155"/>
      <c r="R12" s="38"/>
      <c r="S12"/>
      <c r="T12" s="38"/>
      <c r="U12" s="38"/>
      <c r="V12"/>
      <c r="W12"/>
      <c r="AK12" s="33"/>
    </row>
    <row r="13" spans="2:37" ht="6" customHeight="1" x14ac:dyDescent="0.25">
      <c r="B13"/>
      <c r="C13"/>
      <c r="D13" s="161"/>
      <c r="E13" s="161"/>
      <c r="F13" s="161"/>
      <c r="G13"/>
      <c r="H13" s="39"/>
      <c r="I13" s="39"/>
      <c r="J13" s="39"/>
      <c r="K13" s="39"/>
      <c r="L13" s="39"/>
      <c r="M13" s="39"/>
      <c r="N13"/>
      <c r="O13" s="40"/>
      <c r="P13" s="38"/>
      <c r="Q13" s="38"/>
      <c r="R13" s="38"/>
      <c r="S13"/>
      <c r="T13" s="38"/>
      <c r="U13" s="38"/>
      <c r="V13"/>
      <c r="W13"/>
      <c r="AK13" s="33"/>
    </row>
    <row r="14" spans="2:37" ht="16.5" customHeight="1" x14ac:dyDescent="0.25">
      <c r="B14"/>
      <c r="C14"/>
      <c r="D14" s="161"/>
      <c r="E14" s="161"/>
      <c r="F14" s="161"/>
      <c r="G14" s="36" t="s">
        <v>126</v>
      </c>
      <c r="H14" s="38" t="s">
        <v>127</v>
      </c>
      <c r="I14" s="38"/>
      <c r="J14" s="38"/>
      <c r="K14" s="38"/>
      <c r="L14" s="38"/>
      <c r="M14" s="38"/>
      <c r="N14"/>
      <c r="O14" s="153">
        <f>IF('Pg1'!F16="","",'Pg1'!F16)</f>
        <v>4</v>
      </c>
      <c r="P14" s="153"/>
      <c r="Q14" s="153"/>
      <c r="R14" s="151" t="str">
        <f>IF(AND(Y14="s",O14=""),"Avaliação Obrigatória!",IF(O14="","",IF('Pg1'!C$24="","Apresentar justificativas e situação!","")))</f>
        <v/>
      </c>
      <c r="S14" s="151"/>
      <c r="T14" s="151"/>
      <c r="U14" s="151"/>
      <c r="V14" s="151"/>
      <c r="W14"/>
      <c r="X14" s="26">
        <v>1</v>
      </c>
      <c r="Y14" s="34" t="str">
        <f>IF(Inicial!$M$19="","",INDEX(Variáveis!$F$4:$AJ$30,Inicial!$K$21,X14))</f>
        <v>s</v>
      </c>
      <c r="AK14" s="33"/>
    </row>
    <row r="15" spans="2:37" ht="16.5" customHeight="1" x14ac:dyDescent="0.25">
      <c r="B15"/>
      <c r="C15"/>
      <c r="D15" s="161"/>
      <c r="E15" s="161"/>
      <c r="F15" s="161"/>
      <c r="G15" s="36" t="s">
        <v>128</v>
      </c>
      <c r="H15" s="38" t="s">
        <v>129</v>
      </c>
      <c r="I15" s="38"/>
      <c r="J15" s="38"/>
      <c r="K15" s="38"/>
      <c r="L15" s="38"/>
      <c r="M15" s="38"/>
      <c r="N15"/>
      <c r="O15" s="153">
        <f>IF('Pg1'!F37="","",'Pg1'!F37)</f>
        <v>3</v>
      </c>
      <c r="P15" s="153"/>
      <c r="Q15" s="153"/>
      <c r="R15" s="151" t="str">
        <f>IF(AND(Y15="s",O15=""),"Avaliação Obrigatória!",IF(O15="","",IF('Pg1'!C$45="","Apresentar justificativas e situação!","")))</f>
        <v/>
      </c>
      <c r="S15" s="151"/>
      <c r="T15" s="151"/>
      <c r="U15" s="151"/>
      <c r="V15" s="151"/>
      <c r="W15"/>
      <c r="X15" s="26">
        <v>2</v>
      </c>
      <c r="Y15" s="34" t="str">
        <f>IF(Inicial!$M$19="","",INDEX(Variáveis!$F$4:$AJ$30,Inicial!$K$21,X15))</f>
        <v>s</v>
      </c>
      <c r="AK15" s="33"/>
    </row>
    <row r="16" spans="2:37" ht="16.5" customHeight="1" x14ac:dyDescent="0.25">
      <c r="B16"/>
      <c r="C16"/>
      <c r="D16" s="161"/>
      <c r="E16" s="161"/>
      <c r="F16" s="161"/>
      <c r="G16" s="36" t="s">
        <v>130</v>
      </c>
      <c r="H16" s="38" t="s">
        <v>131</v>
      </c>
      <c r="I16" s="38"/>
      <c r="J16" s="38"/>
      <c r="K16" s="38"/>
      <c r="L16" s="38"/>
      <c r="M16" s="38"/>
      <c r="N16"/>
      <c r="O16" s="153">
        <f>IF('Pg1'!F59="","",'Pg1'!F59)</f>
        <v>4</v>
      </c>
      <c r="P16" s="153"/>
      <c r="Q16" s="153"/>
      <c r="R16" s="151" t="str">
        <f>IF(AND(Y16="s",O16=""),"Avaliação Obrigatória!",IF(O16="","",IF('Pg1'!C$67="","Apresentar justificativas e situação!","")))</f>
        <v/>
      </c>
      <c r="S16" s="151"/>
      <c r="T16" s="151"/>
      <c r="U16" s="151"/>
      <c r="V16" s="151"/>
      <c r="W16"/>
      <c r="X16" s="26">
        <v>3</v>
      </c>
      <c r="Y16" s="34" t="str">
        <f>IF(Inicial!$M$19="","",INDEX(Variáveis!$F$4:$AJ$30,Inicial!$K$21,X16))</f>
        <v>s</v>
      </c>
      <c r="AK16" s="33"/>
    </row>
    <row r="17" spans="2:37" ht="16.5" customHeight="1" x14ac:dyDescent="0.25">
      <c r="B17"/>
      <c r="C17"/>
      <c r="D17" s="161"/>
      <c r="E17" s="161"/>
      <c r="F17" s="161"/>
      <c r="G17" s="36" t="s">
        <v>132</v>
      </c>
      <c r="H17" s="38" t="s">
        <v>133</v>
      </c>
      <c r="I17" s="38"/>
      <c r="J17" s="38"/>
      <c r="K17" s="38"/>
      <c r="L17" s="38"/>
      <c r="M17" s="38"/>
      <c r="N17"/>
      <c r="O17" s="153">
        <f>IF('Pg2'!F14="","",'Pg2'!F14)</f>
        <v>5</v>
      </c>
      <c r="P17" s="153"/>
      <c r="Q17" s="153"/>
      <c r="R17" s="151" t="str">
        <f>IF(AND(Y17="s",O17=""),"Avaliação Obrigatória!",IF(O17="","",IF('Pg2'!C$22="","Apresentar justificativas e situação!","")))</f>
        <v/>
      </c>
      <c r="S17" s="151"/>
      <c r="T17" s="151"/>
      <c r="U17" s="151"/>
      <c r="V17" s="151"/>
      <c r="W17"/>
      <c r="X17" s="26">
        <v>4</v>
      </c>
      <c r="Y17" s="34" t="str">
        <f>IF(Inicial!$M$19="","",INDEX(Variáveis!$F$4:$AJ$30,Inicial!$K$21,X17))</f>
        <v>s</v>
      </c>
      <c r="AK17" s="33"/>
    </row>
    <row r="18" spans="2:37" ht="16.5" customHeight="1" x14ac:dyDescent="0.25">
      <c r="B18"/>
      <c r="C18"/>
      <c r="D18" s="161"/>
      <c r="E18" s="161"/>
      <c r="F18" s="161"/>
      <c r="G18" s="36" t="s">
        <v>134</v>
      </c>
      <c r="H18" s="38" t="s">
        <v>135</v>
      </c>
      <c r="I18" s="38"/>
      <c r="J18" s="38"/>
      <c r="K18" s="38"/>
      <c r="L18" s="38"/>
      <c r="M18" s="38"/>
      <c r="N18"/>
      <c r="O18" s="153">
        <f>IF('Pg2'!F38="","",'Pg2'!F38)</f>
        <v>4</v>
      </c>
      <c r="P18" s="153"/>
      <c r="Q18" s="153"/>
      <c r="R18" s="151" t="str">
        <f>IF(AND(Y18="s",O18=""),"Avaliação Obrigatória!",IF(O18="","",IF('Pg2'!C$46="","Apresentar justificativas e situação!","")))</f>
        <v/>
      </c>
      <c r="S18" s="151"/>
      <c r="T18" s="151"/>
      <c r="U18" s="151"/>
      <c r="V18" s="151"/>
      <c r="W18"/>
      <c r="X18" s="26">
        <v>5</v>
      </c>
      <c r="Y18" s="34" t="str">
        <f>IF(Inicial!$M$19="","",INDEX(Variáveis!$F$4:$AJ$30,Inicial!$K$21,X18))</f>
        <v>s</v>
      </c>
      <c r="AK18" s="33"/>
    </row>
    <row r="19" spans="2:37" ht="16.5" customHeight="1" x14ac:dyDescent="0.25">
      <c r="B19"/>
      <c r="C19"/>
      <c r="D19" s="161"/>
      <c r="E19" s="161"/>
      <c r="F19" s="161"/>
      <c r="G19" s="36" t="s">
        <v>136</v>
      </c>
      <c r="H19" s="38" t="s">
        <v>137</v>
      </c>
      <c r="I19" s="38"/>
      <c r="J19" s="38"/>
      <c r="K19" s="38"/>
      <c r="L19" s="38"/>
      <c r="M19" s="38"/>
      <c r="N19"/>
      <c r="O19" s="153">
        <f>IF('Pg2'!F58="","",'Pg2'!F58)</f>
        <v>4</v>
      </c>
      <c r="P19" s="153"/>
      <c r="Q19" s="153"/>
      <c r="R19" s="151" t="str">
        <f>IF(AND(Y19="s",O19=""),"Avaliação Obrigatória!",IF(O19="","",IF('Pg2'!C$66="","Apresentar justificativas e situação!","")))</f>
        <v/>
      </c>
      <c r="S19" s="151"/>
      <c r="T19" s="151"/>
      <c r="U19" s="151"/>
      <c r="V19" s="151"/>
      <c r="W19"/>
      <c r="X19" s="26">
        <v>6</v>
      </c>
      <c r="Y19" s="34" t="str">
        <f>IF(Inicial!$M$19="","",INDEX(Variáveis!$F$4:$AJ$30,Inicial!$K$21,X19))</f>
        <v>s</v>
      </c>
      <c r="AK19" s="33"/>
    </row>
    <row r="20" spans="2:37" ht="16.5" customHeight="1" x14ac:dyDescent="0.25">
      <c r="B20"/>
      <c r="C20"/>
      <c r="D20" s="161"/>
      <c r="E20" s="161"/>
      <c r="F20" s="161"/>
      <c r="G20" s="36" t="s">
        <v>138</v>
      </c>
      <c r="H20" s="38" t="s">
        <v>139</v>
      </c>
      <c r="I20" s="38"/>
      <c r="J20" s="38"/>
      <c r="K20" s="38"/>
      <c r="L20" s="38"/>
      <c r="M20" s="38"/>
      <c r="N20"/>
      <c r="O20" s="153">
        <f>IF('Pg3'!F16="","",'Pg3'!F16)</f>
        <v>3</v>
      </c>
      <c r="P20" s="153"/>
      <c r="Q20" s="153"/>
      <c r="R20" s="151" t="str">
        <f>IF(AND(Y20="s",O20=""),"Avaliação Obrigatória!",IF(O20="","",IF('Pg3'!C$24="","Apresentar justificativas e situação!","")))</f>
        <v/>
      </c>
      <c r="S20" s="151"/>
      <c r="T20" s="151"/>
      <c r="U20" s="151"/>
      <c r="V20" s="151"/>
      <c r="W20"/>
      <c r="X20" s="26">
        <v>7</v>
      </c>
      <c r="Y20" s="34" t="str">
        <f>IF(Inicial!$M$19="","",INDEX(Variáveis!$F$4:$AJ$30,Inicial!$K$21,X20))</f>
        <v>s</v>
      </c>
      <c r="AK20" s="33"/>
    </row>
    <row r="21" spans="2:37" ht="16.5" customHeight="1" x14ac:dyDescent="0.25">
      <c r="B21"/>
      <c r="C21"/>
      <c r="D21" s="161"/>
      <c r="E21" s="161"/>
      <c r="F21" s="161"/>
      <c r="G21" s="36" t="s">
        <v>140</v>
      </c>
      <c r="H21" s="38" t="s">
        <v>141</v>
      </c>
      <c r="I21" s="38"/>
      <c r="J21" s="38"/>
      <c r="K21" s="38"/>
      <c r="L21" s="38"/>
      <c r="M21" s="38"/>
      <c r="N21"/>
      <c r="O21" s="153">
        <f>IF('Pg3'!F39="","",'Pg3'!F39)</f>
        <v>3</v>
      </c>
      <c r="P21" s="153"/>
      <c r="Q21" s="153"/>
      <c r="R21" s="151" t="str">
        <f>IF(AND(Y21="s",O21=""),"Avaliação Obrigatória!",IF(O21="","",IF('Pg3'!C$47="","Apresentar justificativas e situação!","")))</f>
        <v/>
      </c>
      <c r="S21" s="151"/>
      <c r="T21" s="151"/>
      <c r="U21" s="151"/>
      <c r="V21" s="151"/>
      <c r="W21"/>
      <c r="X21" s="26">
        <v>8</v>
      </c>
      <c r="Y21" s="34" t="str">
        <f>IF(Inicial!$M$19="","",INDEX(Variáveis!$F$4:$AJ$30,Inicial!$K$21,X21))</f>
        <v>s</v>
      </c>
      <c r="AK21" s="33"/>
    </row>
    <row r="22" spans="2:37" ht="16.5" customHeight="1" x14ac:dyDescent="0.25">
      <c r="B22"/>
      <c r="C22"/>
      <c r="D22" s="161"/>
      <c r="E22" s="161"/>
      <c r="F22" s="161"/>
      <c r="G22" s="36" t="s">
        <v>142</v>
      </c>
      <c r="H22" s="38" t="s">
        <v>143</v>
      </c>
      <c r="I22" s="38"/>
      <c r="J22" s="38"/>
      <c r="K22" s="38"/>
      <c r="L22" s="38"/>
      <c r="M22" s="38"/>
      <c r="N22"/>
      <c r="O22" s="156">
        <f>IF('Pg3'!F59="","",'Pg3'!F59)</f>
        <v>4</v>
      </c>
      <c r="P22" s="156"/>
      <c r="Q22" s="156"/>
      <c r="R22" s="151" t="str">
        <f>IF(AND(Y22="s",O22=""),"Avaliação Obrigatória!",IF(O22="","",IF('Pg3'!C$67="","Apresentar justificativas e situação!","")))</f>
        <v/>
      </c>
      <c r="S22" s="151"/>
      <c r="T22" s="151"/>
      <c r="U22" s="151"/>
      <c r="V22" s="151"/>
      <c r="W22"/>
      <c r="X22" s="26">
        <v>9</v>
      </c>
      <c r="Y22" s="34" t="str">
        <f>IF(Inicial!$M$19="","",INDEX(Variáveis!$F$4:$AJ$30,Inicial!$K$21,X22))</f>
        <v>s</v>
      </c>
      <c r="AK22" s="33"/>
    </row>
    <row r="23" spans="2:37" ht="15" customHeight="1" thickBot="1" x14ac:dyDescent="0.3">
      <c r="B23"/>
      <c r="C23" s="41"/>
      <c r="D23" s="42"/>
      <c r="E23" s="42"/>
      <c r="F23" s="42"/>
      <c r="G23" s="42"/>
      <c r="H23" s="42"/>
      <c r="I23" s="42"/>
      <c r="J23" s="42"/>
      <c r="K23" s="42"/>
      <c r="L23" s="42"/>
      <c r="M23" s="42"/>
      <c r="N23" s="42"/>
      <c r="O23" s="42"/>
      <c r="P23" s="42"/>
      <c r="Q23" s="42"/>
      <c r="R23" s="43"/>
      <c r="S23" s="44"/>
      <c r="T23" s="42"/>
      <c r="U23" s="42"/>
      <c r="V23" s="41"/>
      <c r="W23"/>
      <c r="Y23" s="34"/>
    </row>
    <row r="24" spans="2:37" ht="15" customHeight="1" thickTop="1" x14ac:dyDescent="0.25">
      <c r="B24"/>
      <c r="C24"/>
      <c r="D24" s="38"/>
      <c r="E24" s="38"/>
      <c r="F24" s="38"/>
      <c r="G24" s="38"/>
      <c r="H24" s="38"/>
      <c r="I24" s="38"/>
      <c r="J24" s="38"/>
      <c r="K24" s="38"/>
      <c r="L24" s="38"/>
      <c r="M24" s="38"/>
      <c r="N24" s="38"/>
      <c r="O24" s="38"/>
      <c r="P24" s="38"/>
      <c r="Q24" s="38"/>
      <c r="R24" s="45"/>
      <c r="S24" s="46"/>
      <c r="T24" s="38"/>
      <c r="U24" s="38"/>
      <c r="V24"/>
      <c r="W24"/>
      <c r="Y24" s="34"/>
    </row>
    <row r="25" spans="2:37" ht="15" customHeight="1" x14ac:dyDescent="0.25">
      <c r="B25"/>
      <c r="C25"/>
      <c r="D25" s="161" t="s">
        <v>144</v>
      </c>
      <c r="E25" s="161"/>
      <c r="F25" s="161"/>
      <c r="G25"/>
      <c r="H25" s="166" t="s">
        <v>123</v>
      </c>
      <c r="I25" s="166"/>
      <c r="J25" s="166"/>
      <c r="K25" s="166"/>
      <c r="L25" s="166"/>
      <c r="M25" s="166"/>
      <c r="N25" s="51"/>
      <c r="O25" s="157" t="s">
        <v>124</v>
      </c>
      <c r="P25" s="157"/>
      <c r="Q25" s="157"/>
      <c r="R25" s="45"/>
      <c r="S25" s="47"/>
      <c r="T25" s="38"/>
      <c r="U25" s="38"/>
      <c r="V25"/>
      <c r="W25"/>
      <c r="Y25" s="34"/>
      <c r="AK25" s="33"/>
    </row>
    <row r="26" spans="2:37" ht="15" customHeight="1" x14ac:dyDescent="0.25">
      <c r="B26"/>
      <c r="C26"/>
      <c r="D26" s="161"/>
      <c r="E26" s="161"/>
      <c r="F26" s="161"/>
      <c r="G26"/>
      <c r="H26" s="167"/>
      <c r="I26" s="167"/>
      <c r="J26" s="167"/>
      <c r="K26" s="167"/>
      <c r="L26" s="167"/>
      <c r="M26" s="167"/>
      <c r="N26" s="52"/>
      <c r="O26" s="158" t="s">
        <v>125</v>
      </c>
      <c r="P26" s="158"/>
      <c r="Q26" s="158"/>
      <c r="R26" s="45"/>
      <c r="S26" s="47"/>
      <c r="T26" s="38"/>
      <c r="U26" s="38"/>
      <c r="V26"/>
      <c r="W26"/>
      <c r="Y26" s="34"/>
      <c r="AK26" s="33"/>
    </row>
    <row r="27" spans="2:37" ht="6" customHeight="1" x14ac:dyDescent="0.25">
      <c r="B27"/>
      <c r="C27"/>
      <c r="D27" s="161"/>
      <c r="E27" s="161"/>
      <c r="F27" s="161"/>
      <c r="G27"/>
      <c r="H27" s="48"/>
      <c r="I27" s="48"/>
      <c r="J27" s="48"/>
      <c r="K27" s="48"/>
      <c r="L27" s="48"/>
      <c r="M27" s="48"/>
      <c r="N27"/>
      <c r="O27" s="40"/>
      <c r="P27" s="38"/>
      <c r="Q27" s="38"/>
      <c r="R27" s="45"/>
      <c r="S27" s="47"/>
      <c r="T27" s="38"/>
      <c r="U27" s="38"/>
      <c r="V27"/>
      <c r="W27"/>
      <c r="Y27" s="34"/>
      <c r="AK27" s="33"/>
    </row>
    <row r="28" spans="2:37" ht="16.5" customHeight="1" x14ac:dyDescent="0.25">
      <c r="B28"/>
      <c r="C28"/>
      <c r="D28" s="161"/>
      <c r="E28" s="161"/>
      <c r="F28" s="161"/>
      <c r="G28" s="36" t="s">
        <v>145</v>
      </c>
      <c r="H28" s="38" t="s">
        <v>146</v>
      </c>
      <c r="I28" s="38"/>
      <c r="J28" s="38"/>
      <c r="K28" s="38"/>
      <c r="L28" s="38"/>
      <c r="M28" s="38"/>
      <c r="N28"/>
      <c r="O28" s="153">
        <f>IF('Pg4'!F14="","",'Pg4'!F14)</f>
        <v>3</v>
      </c>
      <c r="P28" s="153"/>
      <c r="Q28" s="153"/>
      <c r="R28" s="151" t="str">
        <f>IF(AND(Y28="s",O28=""),"Avaliação Obrigatória!",IF(O28="","",IF('Pg4'!C$22="","Apresentar justificativas e situação!","")))</f>
        <v/>
      </c>
      <c r="S28" s="151"/>
      <c r="T28" s="151"/>
      <c r="U28" s="151"/>
      <c r="V28" s="151"/>
      <c r="W28"/>
      <c r="X28" s="26">
        <v>10</v>
      </c>
      <c r="Y28" s="34" t="str">
        <f>IF(Inicial!$M$19="","",INDEX(Variáveis!$F$4:$AJ$30,Inicial!$K$21,X28))</f>
        <v>s</v>
      </c>
      <c r="AK28" s="33"/>
    </row>
    <row r="29" spans="2:37" ht="16.5" customHeight="1" x14ac:dyDescent="0.25">
      <c r="B29"/>
      <c r="C29"/>
      <c r="D29" s="161"/>
      <c r="E29" s="161"/>
      <c r="F29" s="161"/>
      <c r="G29" s="36" t="s">
        <v>147</v>
      </c>
      <c r="H29" s="38" t="s">
        <v>148</v>
      </c>
      <c r="I29" s="38"/>
      <c r="J29" s="38"/>
      <c r="K29" s="38"/>
      <c r="L29" s="38"/>
      <c r="M29" s="38"/>
      <c r="N29"/>
      <c r="O29" s="153">
        <f>IF('Pg4'!F32="","",'Pg4'!F32)</f>
        <v>3</v>
      </c>
      <c r="P29" s="153"/>
      <c r="Q29" s="153"/>
      <c r="R29" s="151" t="str">
        <f>IF(AND(Y29="s",O29=""),"Avaliação Obrigatória!",IF(O29="","",IF('Pg4'!C$40="","Apresentar justificativas e situação!","")))</f>
        <v/>
      </c>
      <c r="S29" s="151"/>
      <c r="T29" s="151"/>
      <c r="U29" s="151"/>
      <c r="V29" s="151"/>
      <c r="W29"/>
      <c r="X29" s="26">
        <v>11</v>
      </c>
      <c r="Y29" s="34" t="str">
        <f>IF(Inicial!$M$19="","",INDEX(Variáveis!$F$4:$AJ$30,Inicial!$K$21,X29))</f>
        <v>s</v>
      </c>
      <c r="AK29" s="33"/>
    </row>
    <row r="30" spans="2:37" ht="16.5" customHeight="1" x14ac:dyDescent="0.25">
      <c r="B30"/>
      <c r="C30"/>
      <c r="D30" s="161"/>
      <c r="E30" s="161"/>
      <c r="F30" s="161"/>
      <c r="G30" s="36" t="s">
        <v>149</v>
      </c>
      <c r="H30" s="38" t="s">
        <v>150</v>
      </c>
      <c r="I30" s="38"/>
      <c r="J30" s="38"/>
      <c r="K30" s="38"/>
      <c r="L30" s="38"/>
      <c r="M30" s="38"/>
      <c r="N30"/>
      <c r="O30" s="153">
        <f>IF('Pg4'!F55="","",'Pg4'!F55)</f>
        <v>3</v>
      </c>
      <c r="P30" s="153"/>
      <c r="Q30" s="153"/>
      <c r="R30" s="151" t="str">
        <f>IF(AND(Y30="s",O30=""),"Avaliação Obrigatória!",IF(O30="","",IF('Pg4'!C$63="","Apresentar justificativas e situação!","")))</f>
        <v/>
      </c>
      <c r="S30" s="151"/>
      <c r="T30" s="151"/>
      <c r="U30" s="151"/>
      <c r="V30" s="151"/>
      <c r="W30"/>
      <c r="X30" s="26">
        <v>12</v>
      </c>
      <c r="Y30" s="34" t="str">
        <f>IF(Inicial!$M$19="","",INDEX(Variáveis!$F$4:$AJ$30,Inicial!$K$21,X30))</f>
        <v>s</v>
      </c>
      <c r="AK30" s="33"/>
    </row>
    <row r="31" spans="2:37" ht="16.5" customHeight="1" x14ac:dyDescent="0.25">
      <c r="B31"/>
      <c r="C31"/>
      <c r="D31" s="161"/>
      <c r="E31" s="161"/>
      <c r="F31" s="161"/>
      <c r="G31" s="36" t="s">
        <v>151</v>
      </c>
      <c r="H31" s="38" t="s">
        <v>152</v>
      </c>
      <c r="I31" s="38"/>
      <c r="J31" s="38"/>
      <c r="K31" s="38"/>
      <c r="L31" s="38"/>
      <c r="M31" s="38"/>
      <c r="N31"/>
      <c r="O31" s="153">
        <f>IF('Pg5'!F16="","",'Pg5'!F16)</f>
        <v>5</v>
      </c>
      <c r="P31" s="153"/>
      <c r="Q31" s="153"/>
      <c r="R31" s="151" t="str">
        <f>IF(AND(Y31="s",O31=""),"Avaliação Obrigatória!",IF(O31="","",IF('Pg5'!C$24="","Apresentar justificativas e situação!","")))</f>
        <v/>
      </c>
      <c r="S31" s="151"/>
      <c r="T31" s="151"/>
      <c r="U31" s="151"/>
      <c r="V31" s="151"/>
      <c r="W31"/>
      <c r="X31" s="26">
        <v>13</v>
      </c>
      <c r="Y31" s="34" t="str">
        <f>IF(Inicial!$M$19="","",INDEX(Variáveis!$F$4:$AJ$30,Inicial!$K$21,X31))</f>
        <v>s</v>
      </c>
      <c r="AK31" s="33"/>
    </row>
    <row r="32" spans="2:37" ht="16.5" customHeight="1" x14ac:dyDescent="0.25">
      <c r="B32"/>
      <c r="C32"/>
      <c r="D32" s="161"/>
      <c r="E32" s="161"/>
      <c r="F32" s="161"/>
      <c r="G32" s="36" t="s">
        <v>153</v>
      </c>
      <c r="H32" s="38" t="s">
        <v>154</v>
      </c>
      <c r="I32" s="38"/>
      <c r="J32" s="38"/>
      <c r="K32" s="38"/>
      <c r="L32" s="38"/>
      <c r="M32" s="38"/>
      <c r="N32"/>
      <c r="O32" s="153">
        <f>IF('Pg5'!F39="","",'Pg5'!F39)</f>
        <v>4</v>
      </c>
      <c r="P32" s="153"/>
      <c r="Q32" s="153"/>
      <c r="R32" s="151" t="str">
        <f>IF(AND(Y32="s",O32=""),"Avaliação Obrigatória!",IF(O32="","",IF('Pg5'!C$47="","Apresentar justificativas e situação!","")))</f>
        <v/>
      </c>
      <c r="S32" s="151"/>
      <c r="T32" s="151"/>
      <c r="U32" s="151"/>
      <c r="V32" s="151"/>
      <c r="W32"/>
      <c r="X32" s="26">
        <v>14</v>
      </c>
      <c r="Y32" s="34" t="str">
        <f>IF(Inicial!$M$19="","",INDEX(Variáveis!$F$4:$AJ$30,Inicial!$K$21,X32))</f>
        <v>s</v>
      </c>
      <c r="AK32" s="33"/>
    </row>
    <row r="33" spans="2:37" ht="16.5" customHeight="1" x14ac:dyDescent="0.25">
      <c r="B33"/>
      <c r="C33"/>
      <c r="D33" s="161"/>
      <c r="E33" s="161"/>
      <c r="F33" s="161"/>
      <c r="G33" s="36" t="s">
        <v>155</v>
      </c>
      <c r="H33" s="38" t="s">
        <v>156</v>
      </c>
      <c r="I33" s="38"/>
      <c r="J33" s="38"/>
      <c r="K33" s="38"/>
      <c r="L33" s="38"/>
      <c r="M33" s="38"/>
      <c r="N33"/>
      <c r="O33" s="153">
        <f>IF('Pg5'!F58="","",'Pg5'!F58)</f>
        <v>3</v>
      </c>
      <c r="P33" s="153"/>
      <c r="Q33" s="153"/>
      <c r="R33" s="151" t="str">
        <f>IF(AND(Y33="s",O33=""),"Avaliação Obrigatória!",IF(O33="","",IF('Pg5'!C$66="","Apresentar justificativas e situação!","")))</f>
        <v/>
      </c>
      <c r="S33" s="151"/>
      <c r="T33" s="151"/>
      <c r="U33" s="151"/>
      <c r="V33" s="151"/>
      <c r="W33"/>
      <c r="X33" s="26">
        <v>15</v>
      </c>
      <c r="Y33" s="34" t="str">
        <f>IF(Inicial!$M$19="","",INDEX(Variáveis!$F$4:$AJ$30,Inicial!$K$21,X33))</f>
        <v>s</v>
      </c>
      <c r="AK33" s="33"/>
    </row>
    <row r="34" spans="2:37" ht="16.5" customHeight="1" x14ac:dyDescent="0.25">
      <c r="B34"/>
      <c r="C34"/>
      <c r="D34" s="161"/>
      <c r="E34" s="161"/>
      <c r="F34" s="161"/>
      <c r="G34" s="36" t="s">
        <v>157</v>
      </c>
      <c r="H34" s="38" t="s">
        <v>158</v>
      </c>
      <c r="I34" s="38"/>
      <c r="J34" s="38"/>
      <c r="K34" s="38"/>
      <c r="L34" s="38"/>
      <c r="M34" s="38"/>
      <c r="N34"/>
      <c r="O34" s="153">
        <f>IF('Pg6'!F15="","",'Pg6'!F15)</f>
        <v>4</v>
      </c>
      <c r="P34" s="153"/>
      <c r="Q34" s="153"/>
      <c r="R34" s="151" t="str">
        <f>IF(AND(Y34="s",O34=""),"Avaliação Obrigatória!",IF(O34="","",IF('Pg6'!C$23="","Apresentar justificativas e situação!","")))</f>
        <v/>
      </c>
      <c r="S34" s="151"/>
      <c r="T34" s="151"/>
      <c r="U34" s="151"/>
      <c r="V34" s="151"/>
      <c r="W34"/>
      <c r="X34" s="26">
        <v>16</v>
      </c>
      <c r="Y34" s="34" t="str">
        <f>IF(Inicial!$M$19="","",INDEX(Variáveis!$F$4:$AJ$30,Inicial!$K$21,X34))</f>
        <v>s</v>
      </c>
      <c r="AK34" s="33"/>
    </row>
    <row r="35" spans="2:37" ht="15" customHeight="1" thickBot="1" x14ac:dyDescent="0.3">
      <c r="B35"/>
      <c r="C35" s="41"/>
      <c r="D35" s="42"/>
      <c r="E35" s="42"/>
      <c r="F35" s="42"/>
      <c r="G35" s="42"/>
      <c r="H35" s="42"/>
      <c r="I35" s="42"/>
      <c r="J35" s="42"/>
      <c r="K35" s="42"/>
      <c r="L35" s="42"/>
      <c r="M35" s="42"/>
      <c r="N35" s="42"/>
      <c r="O35" s="42"/>
      <c r="P35" s="42"/>
      <c r="Q35" s="42"/>
      <c r="R35" s="43"/>
      <c r="S35" s="44"/>
      <c r="T35" s="42"/>
      <c r="U35" s="42"/>
      <c r="V35" s="41"/>
      <c r="W35"/>
      <c r="Y35" s="34"/>
    </row>
    <row r="36" spans="2:37" ht="15" customHeight="1" thickTop="1" x14ac:dyDescent="0.25">
      <c r="B36"/>
      <c r="C36"/>
      <c r="D36" s="38"/>
      <c r="E36" s="38"/>
      <c r="F36" s="38"/>
      <c r="G36" s="38"/>
      <c r="H36" s="38"/>
      <c r="I36" s="38"/>
      <c r="J36" s="38"/>
      <c r="K36" s="38"/>
      <c r="L36" s="38"/>
      <c r="M36" s="38"/>
      <c r="N36" s="38"/>
      <c r="O36" s="38"/>
      <c r="P36" s="38"/>
      <c r="Q36" s="38"/>
      <c r="R36" s="45"/>
      <c r="S36" s="46"/>
      <c r="T36" s="38"/>
      <c r="U36" s="38"/>
      <c r="V36"/>
      <c r="W36"/>
      <c r="Y36" s="34"/>
    </row>
    <row r="37" spans="2:37" ht="15" customHeight="1" x14ac:dyDescent="0.25">
      <c r="B37"/>
      <c r="C37"/>
      <c r="D37" s="161" t="s">
        <v>159</v>
      </c>
      <c r="E37" s="161"/>
      <c r="F37" s="161"/>
      <c r="G37"/>
      <c r="H37" s="166" t="s">
        <v>123</v>
      </c>
      <c r="I37" s="166"/>
      <c r="J37" s="166"/>
      <c r="K37" s="166"/>
      <c r="L37" s="166"/>
      <c r="M37" s="166"/>
      <c r="N37" s="51"/>
      <c r="O37" s="157" t="s">
        <v>124</v>
      </c>
      <c r="P37" s="157"/>
      <c r="Q37" s="157"/>
      <c r="R37" s="45"/>
      <c r="S37" s="47"/>
      <c r="T37" s="38"/>
      <c r="U37" s="38"/>
      <c r="V37"/>
      <c r="W37"/>
      <c r="Y37" s="34"/>
      <c r="AK37" s="33"/>
    </row>
    <row r="38" spans="2:37" ht="15" customHeight="1" x14ac:dyDescent="0.25">
      <c r="B38"/>
      <c r="C38"/>
      <c r="D38" s="161"/>
      <c r="E38" s="161"/>
      <c r="F38" s="161"/>
      <c r="G38"/>
      <c r="H38" s="167"/>
      <c r="I38" s="167"/>
      <c r="J38" s="167"/>
      <c r="K38" s="167"/>
      <c r="L38" s="167"/>
      <c r="M38" s="167"/>
      <c r="N38" s="52"/>
      <c r="O38" s="158" t="s">
        <v>125</v>
      </c>
      <c r="P38" s="158"/>
      <c r="Q38" s="158"/>
      <c r="R38" s="45"/>
      <c r="S38" s="47"/>
      <c r="T38" s="38"/>
      <c r="U38" s="38"/>
      <c r="V38"/>
      <c r="W38"/>
      <c r="Y38" s="34"/>
      <c r="AK38" s="33"/>
    </row>
    <row r="39" spans="2:37" ht="6" customHeight="1" x14ac:dyDescent="0.25">
      <c r="B39"/>
      <c r="C39"/>
      <c r="D39" s="161"/>
      <c r="E39" s="161"/>
      <c r="F39" s="161"/>
      <c r="G39"/>
      <c r="H39" s="48"/>
      <c r="I39" s="48"/>
      <c r="J39" s="48"/>
      <c r="K39" s="48"/>
      <c r="L39" s="48"/>
      <c r="M39" s="48"/>
      <c r="N39"/>
      <c r="O39" s="40"/>
      <c r="P39" s="38"/>
      <c r="Q39" s="38"/>
      <c r="R39" s="45"/>
      <c r="S39" s="47"/>
      <c r="T39" s="38"/>
      <c r="U39" s="38"/>
      <c r="V39"/>
      <c r="W39"/>
      <c r="Y39" s="34"/>
      <c r="AK39" s="33"/>
    </row>
    <row r="40" spans="2:37" ht="16.5" customHeight="1" x14ac:dyDescent="0.25">
      <c r="B40"/>
      <c r="C40"/>
      <c r="D40" s="161"/>
      <c r="E40" s="161"/>
      <c r="F40" s="161"/>
      <c r="G40" s="36" t="s">
        <v>160</v>
      </c>
      <c r="H40" s="38" t="s">
        <v>161</v>
      </c>
      <c r="I40" s="38"/>
      <c r="J40" s="38"/>
      <c r="K40" s="38"/>
      <c r="L40" s="38"/>
      <c r="M40" s="38"/>
      <c r="N40"/>
      <c r="O40" s="153">
        <f>IF('Pg6'!F39="","",'Pg6'!F39)</f>
        <v>4</v>
      </c>
      <c r="P40" s="153"/>
      <c r="Q40" s="153"/>
      <c r="R40" s="151" t="str">
        <f>IF(AND(Y40="s",O40=""),"Avaliação Obrigatória!",IF(O40="","",IF('Pg6'!C$47="","Apresentar justificativas e situação!","")))</f>
        <v/>
      </c>
      <c r="S40" s="151"/>
      <c r="T40" s="151"/>
      <c r="U40" s="151"/>
      <c r="V40" s="151"/>
      <c r="W40"/>
      <c r="X40" s="26">
        <v>17</v>
      </c>
      <c r="Y40" s="34" t="str">
        <f>IF(Inicial!$M$19="","",INDEX(Variáveis!$F$4:$AJ$30,Inicial!$K$21,X40))</f>
        <v>s</v>
      </c>
      <c r="AK40" s="33"/>
    </row>
    <row r="41" spans="2:37" ht="16.5" customHeight="1" x14ac:dyDescent="0.25">
      <c r="B41"/>
      <c r="C41"/>
      <c r="D41" s="161"/>
      <c r="E41" s="161"/>
      <c r="F41" s="161"/>
      <c r="G41" s="36" t="s">
        <v>162</v>
      </c>
      <c r="H41" s="38" t="s">
        <v>163</v>
      </c>
      <c r="I41" s="38"/>
      <c r="J41" s="38"/>
      <c r="K41" s="38"/>
      <c r="L41" s="38"/>
      <c r="M41" s="38"/>
      <c r="N41"/>
      <c r="O41" s="153">
        <f>IF('Pg6'!F61="","",'Pg6'!F61)</f>
        <v>3</v>
      </c>
      <c r="P41" s="153"/>
      <c r="Q41" s="153"/>
      <c r="R41" s="151" t="str">
        <f>IF(AND(Y41="s",O41=""),"Avaliação Obrigatória!",IF(O41="","",IF('Pg6'!C$69="","Apresentar justificativas e situação!","")))</f>
        <v/>
      </c>
      <c r="S41" s="151"/>
      <c r="T41" s="151"/>
      <c r="U41" s="151"/>
      <c r="V41" s="151"/>
      <c r="W41"/>
      <c r="X41" s="26">
        <v>18</v>
      </c>
      <c r="Y41" s="34" t="str">
        <f>IF(Inicial!$M$19="","",INDEX(Variáveis!$F$4:$AJ$30,Inicial!$K$21,X41))</f>
        <v>s</v>
      </c>
      <c r="AK41" s="33"/>
    </row>
    <row r="42" spans="2:37" ht="16.5" customHeight="1" x14ac:dyDescent="0.25">
      <c r="B42"/>
      <c r="C42"/>
      <c r="D42" s="161"/>
      <c r="E42" s="161"/>
      <c r="F42" s="161"/>
      <c r="G42" s="36" t="s">
        <v>164</v>
      </c>
      <c r="H42" s="38" t="s">
        <v>165</v>
      </c>
      <c r="I42" s="38"/>
      <c r="J42" s="38"/>
      <c r="K42" s="38"/>
      <c r="L42" s="38"/>
      <c r="M42" s="38"/>
      <c r="N42"/>
      <c r="O42" s="153">
        <f>IF('Pg7'!F15="","",'Pg7'!F15)</f>
        <v>5</v>
      </c>
      <c r="P42" s="153"/>
      <c r="Q42" s="153"/>
      <c r="R42" s="151" t="str">
        <f>IF(AND(Y42="s",O42=""),"Avaliação Obrigatória!",IF(O42="","",IF('Pg7'!C$23="","Apresentar justificativas e situação!","")))</f>
        <v/>
      </c>
      <c r="S42" s="151"/>
      <c r="T42" s="151"/>
      <c r="U42" s="151"/>
      <c r="V42" s="151"/>
      <c r="W42"/>
      <c r="X42" s="26">
        <v>19</v>
      </c>
      <c r="Y42" s="34" t="str">
        <f>IF(Inicial!$M$19="","",INDEX(Variáveis!$F$4:$AJ$30,Inicial!$K$21,X42))</f>
        <v>s</v>
      </c>
      <c r="AK42" s="33"/>
    </row>
    <row r="43" spans="2:37" ht="16.5" customHeight="1" x14ac:dyDescent="0.25">
      <c r="B43"/>
      <c r="C43"/>
      <c r="D43" s="161"/>
      <c r="E43" s="161"/>
      <c r="F43" s="161"/>
      <c r="G43" s="36" t="s">
        <v>166</v>
      </c>
      <c r="H43" s="38" t="s">
        <v>167</v>
      </c>
      <c r="I43" s="38"/>
      <c r="J43" s="38"/>
      <c r="K43" s="38"/>
      <c r="L43" s="38"/>
      <c r="M43" s="38"/>
      <c r="N43"/>
      <c r="O43" s="153">
        <f>IF('Pg7'!F36="","",'Pg7'!F36)</f>
        <v>4</v>
      </c>
      <c r="P43" s="153"/>
      <c r="Q43" s="153"/>
      <c r="R43" s="151" t="str">
        <f>IF(AND(Y43="s",O43=""),"Avaliação Obrigatória!",IF(O43="","",IF('Pg7'!C$44="","Apresentar justificativas e situação!","")))</f>
        <v/>
      </c>
      <c r="S43" s="151"/>
      <c r="T43" s="151"/>
      <c r="U43" s="151"/>
      <c r="V43" s="151"/>
      <c r="W43"/>
      <c r="X43" s="26">
        <v>20</v>
      </c>
      <c r="Y43" s="34" t="str">
        <f>IF(Inicial!$M$19="","",INDEX(Variáveis!$F$4:$AJ$30,Inicial!$K$21,X43))</f>
        <v>s</v>
      </c>
      <c r="AK43" s="33"/>
    </row>
    <row r="44" spans="2:37" ht="16.5" customHeight="1" x14ac:dyDescent="0.25">
      <c r="B44"/>
      <c r="C44"/>
      <c r="D44" s="161"/>
      <c r="E44" s="161"/>
      <c r="F44" s="161"/>
      <c r="G44" s="36" t="s">
        <v>168</v>
      </c>
      <c r="H44" s="38" t="s">
        <v>169</v>
      </c>
      <c r="I44" s="38"/>
      <c r="J44" s="38"/>
      <c r="K44" s="38"/>
      <c r="L44" s="38"/>
      <c r="M44" s="38"/>
      <c r="N44"/>
      <c r="O44" s="153">
        <f>IF('Pg7'!F58="","",'Pg7'!F58)</f>
        <v>4</v>
      </c>
      <c r="P44" s="153"/>
      <c r="Q44" s="153"/>
      <c r="R44" s="151" t="str">
        <f>IF(AND(Y44="s",O44=""),"Avaliação Obrigatória!",IF(O44="","",IF('Pg7'!C$66="","Apresentar justificativas e situação!","")))</f>
        <v/>
      </c>
      <c r="S44" s="151"/>
      <c r="T44" s="151"/>
      <c r="U44" s="151"/>
      <c r="V44" s="151"/>
      <c r="W44"/>
      <c r="X44" s="26">
        <v>21</v>
      </c>
      <c r="Y44" s="34" t="str">
        <f>IF(Inicial!$M$19="","",INDEX(Variáveis!$F$4:$AJ$30,Inicial!$K$21,X44))</f>
        <v>s</v>
      </c>
      <c r="AK44" s="33"/>
    </row>
    <row r="45" spans="2:37" ht="16.5" customHeight="1" x14ac:dyDescent="0.25">
      <c r="B45"/>
      <c r="C45"/>
      <c r="D45" s="161"/>
      <c r="E45" s="161"/>
      <c r="F45" s="161"/>
      <c r="G45" s="36" t="s">
        <v>170</v>
      </c>
      <c r="H45" s="38" t="s">
        <v>171</v>
      </c>
      <c r="I45" s="38"/>
      <c r="J45" s="38"/>
      <c r="K45" s="38"/>
      <c r="L45" s="38"/>
      <c r="M45" s="38"/>
      <c r="N45"/>
      <c r="O45" s="153">
        <f>IF('Pg8'!F15="","",'Pg8'!F15)</f>
        <v>3</v>
      </c>
      <c r="P45" s="153"/>
      <c r="Q45" s="153"/>
      <c r="R45" s="151" t="str">
        <f>IF(AND(Y45="s",O45=""),"Avaliação Obrigatória!",IF(O45="","",IF('Pg8'!C$23="","Apresentar justificativas e situação!","")))</f>
        <v/>
      </c>
      <c r="S45" s="151"/>
      <c r="T45" s="151"/>
      <c r="U45" s="151"/>
      <c r="V45" s="151"/>
      <c r="W45"/>
      <c r="X45" s="26">
        <v>22</v>
      </c>
      <c r="Y45" s="34" t="str">
        <f>IF(Inicial!$M$19="","",INDEX(Variáveis!$F$4:$AJ$30,Inicial!$K$21,X45))</f>
        <v>s</v>
      </c>
      <c r="AK45" s="33"/>
    </row>
    <row r="46" spans="2:37" ht="16.5" customHeight="1" x14ac:dyDescent="0.25">
      <c r="B46"/>
      <c r="C46"/>
      <c r="D46" s="59"/>
      <c r="E46" s="59"/>
      <c r="F46" s="59"/>
      <c r="G46" s="36" t="s">
        <v>172</v>
      </c>
      <c r="H46" s="38" t="s">
        <v>173</v>
      </c>
      <c r="I46" s="38"/>
      <c r="J46" s="38"/>
      <c r="K46" s="38"/>
      <c r="L46" s="38"/>
      <c r="M46" s="38"/>
      <c r="N46"/>
      <c r="O46" s="153">
        <f>IF('Pg8'!F35="","",'Pg8'!F35)</f>
        <v>3</v>
      </c>
      <c r="P46" s="153"/>
      <c r="Q46" s="153"/>
      <c r="R46" s="151" t="str">
        <f>IF(AND(Y46="s",O46=""),"Avaliação Obrigatória!",IF(O46="","",IF('Pg8'!C$43="","Apresentar justificativas e situação!","")))</f>
        <v/>
      </c>
      <c r="S46" s="151"/>
      <c r="T46" s="151"/>
      <c r="U46" s="151"/>
      <c r="V46" s="151"/>
      <c r="W46"/>
      <c r="X46" s="26">
        <v>23</v>
      </c>
      <c r="Y46" s="34" t="str">
        <f>IF(Inicial!$M$19="","",INDEX(Variáveis!$F$4:$AJ$30,Inicial!$K$21,X46))</f>
        <v>s</v>
      </c>
      <c r="AK46" s="33"/>
    </row>
    <row r="47" spans="2:37" ht="16.5" customHeight="1" x14ac:dyDescent="0.25">
      <c r="B47"/>
      <c r="C47"/>
      <c r="D47" s="59"/>
      <c r="E47" s="59"/>
      <c r="F47" s="59"/>
      <c r="G47" s="36" t="s">
        <v>174</v>
      </c>
      <c r="H47" s="38" t="s">
        <v>175</v>
      </c>
      <c r="I47" s="38"/>
      <c r="J47" s="38"/>
      <c r="K47" s="38"/>
      <c r="L47" s="38"/>
      <c r="M47" s="38"/>
      <c r="N47"/>
      <c r="O47" s="153">
        <f>IF('Pg8'!F55="","",'Pg8'!F55)</f>
        <v>4</v>
      </c>
      <c r="P47" s="153"/>
      <c r="Q47" s="153"/>
      <c r="R47" s="151" t="str">
        <f>IF(AND(Y47="s",O47=""),"Avaliação Obrigatória!",IF(O47="","",IF('Pg8'!C$63="","Apresentar justificativas e situação!","")))</f>
        <v/>
      </c>
      <c r="S47" s="151"/>
      <c r="T47" s="151"/>
      <c r="U47" s="151"/>
      <c r="V47" s="151"/>
      <c r="W47"/>
      <c r="X47" s="26">
        <v>24</v>
      </c>
      <c r="Y47" s="34" t="str">
        <f>IF(Inicial!$M$19="","",INDEX(Variáveis!$F$4:$AJ$30,Inicial!$K$21,X47))</f>
        <v>s</v>
      </c>
      <c r="AK47" s="33"/>
    </row>
    <row r="48" spans="2:37" ht="15" customHeight="1" thickBot="1" x14ac:dyDescent="0.3">
      <c r="B48"/>
      <c r="C48" s="41"/>
      <c r="D48" s="42"/>
      <c r="E48" s="42"/>
      <c r="F48" s="42"/>
      <c r="G48" s="42"/>
      <c r="H48" s="42"/>
      <c r="I48" s="42"/>
      <c r="J48" s="42"/>
      <c r="K48" s="42"/>
      <c r="L48" s="42"/>
      <c r="M48" s="42"/>
      <c r="N48" s="42"/>
      <c r="O48" s="42"/>
      <c r="P48" s="42"/>
      <c r="Q48" s="42"/>
      <c r="R48" s="43"/>
      <c r="S48" s="44"/>
      <c r="T48" s="42"/>
      <c r="U48" s="42"/>
      <c r="V48" s="41"/>
      <c r="W48"/>
      <c r="Y48" s="34"/>
    </row>
    <row r="49" spans="2:37" ht="15" customHeight="1" thickTop="1" x14ac:dyDescent="0.25">
      <c r="B49"/>
      <c r="C49"/>
      <c r="D49" s="38"/>
      <c r="E49" s="38"/>
      <c r="F49" s="38"/>
      <c r="G49" s="38"/>
      <c r="H49" s="38"/>
      <c r="I49" s="38"/>
      <c r="J49" s="38"/>
      <c r="K49" s="38"/>
      <c r="L49" s="38"/>
      <c r="M49" s="38"/>
      <c r="N49" s="38"/>
      <c r="O49" s="38"/>
      <c r="P49" s="38"/>
      <c r="Q49" s="38"/>
      <c r="R49" s="45"/>
      <c r="S49" s="46"/>
      <c r="T49" s="38"/>
      <c r="U49" s="38"/>
      <c r="V49"/>
      <c r="W49"/>
      <c r="Y49" s="34"/>
    </row>
    <row r="50" spans="2:37" ht="15" customHeight="1" x14ac:dyDescent="0.25">
      <c r="B50"/>
      <c r="C50"/>
      <c r="D50" s="161" t="s">
        <v>176</v>
      </c>
      <c r="E50" s="161"/>
      <c r="F50" s="161"/>
      <c r="G50"/>
      <c r="H50" s="166" t="s">
        <v>123</v>
      </c>
      <c r="I50" s="166"/>
      <c r="J50" s="166"/>
      <c r="K50" s="166"/>
      <c r="L50" s="166"/>
      <c r="M50" s="166"/>
      <c r="N50" s="51"/>
      <c r="O50" s="157" t="s">
        <v>124</v>
      </c>
      <c r="P50" s="157"/>
      <c r="Q50" s="157"/>
      <c r="R50" s="38"/>
      <c r="S50" s="47"/>
      <c r="T50" s="38"/>
      <c r="U50" s="38"/>
      <c r="V50"/>
      <c r="W50"/>
      <c r="Y50" s="34"/>
      <c r="AK50" s="33"/>
    </row>
    <row r="51" spans="2:37" ht="15" customHeight="1" x14ac:dyDescent="0.25">
      <c r="B51"/>
      <c r="C51"/>
      <c r="D51" s="161"/>
      <c r="E51" s="161"/>
      <c r="F51" s="161"/>
      <c r="G51"/>
      <c r="H51" s="167"/>
      <c r="I51" s="167"/>
      <c r="J51" s="167"/>
      <c r="K51" s="167"/>
      <c r="L51" s="167"/>
      <c r="M51" s="167"/>
      <c r="N51" s="52"/>
      <c r="O51" s="158" t="s">
        <v>125</v>
      </c>
      <c r="P51" s="158"/>
      <c r="Q51" s="158"/>
      <c r="R51" s="38"/>
      <c r="S51" s="47"/>
      <c r="T51" s="38"/>
      <c r="U51" s="38"/>
      <c r="V51"/>
      <c r="W51"/>
      <c r="Y51" s="34"/>
      <c r="AK51" s="33"/>
    </row>
    <row r="52" spans="2:37" ht="6" customHeight="1" x14ac:dyDescent="0.25">
      <c r="B52"/>
      <c r="C52"/>
      <c r="D52" s="161"/>
      <c r="E52" s="161"/>
      <c r="F52" s="161"/>
      <c r="G52"/>
      <c r="H52" s="48"/>
      <c r="I52" s="48"/>
      <c r="J52" s="48"/>
      <c r="K52" s="48"/>
      <c r="L52" s="48"/>
      <c r="M52" s="48"/>
      <c r="N52"/>
      <c r="O52" s="40"/>
      <c r="P52" s="38"/>
      <c r="Q52" s="38"/>
      <c r="R52" s="38"/>
      <c r="S52" s="47"/>
      <c r="T52" s="38"/>
      <c r="U52" s="38"/>
      <c r="V52"/>
      <c r="W52"/>
      <c r="Y52" s="34"/>
      <c r="AK52" s="33"/>
    </row>
    <row r="53" spans="2:37" ht="16.5" customHeight="1" x14ac:dyDescent="0.25">
      <c r="B53"/>
      <c r="C53"/>
      <c r="D53" s="161"/>
      <c r="E53" s="161"/>
      <c r="F53" s="161"/>
      <c r="G53" s="36" t="s">
        <v>177</v>
      </c>
      <c r="H53" s="38" t="s">
        <v>178</v>
      </c>
      <c r="I53" s="38"/>
      <c r="J53" s="38"/>
      <c r="K53" s="38"/>
      <c r="L53" s="38"/>
      <c r="M53" s="38"/>
      <c r="N53"/>
      <c r="O53" s="153">
        <f>IF('Pg9'!F13="","",'Pg9'!F13)</f>
        <v>4</v>
      </c>
      <c r="P53" s="153"/>
      <c r="Q53" s="153"/>
      <c r="R53" s="151" t="str">
        <f>IF(AND(Y53="s",O53=""),"Avaliação Obrigatória!",IF(O53="","",IF('Pg9'!C$21="","Apresentar justificativas e situação!","")))</f>
        <v/>
      </c>
      <c r="S53" s="151"/>
      <c r="T53" s="151"/>
      <c r="U53" s="151"/>
      <c r="V53" s="151"/>
      <c r="W53"/>
      <c r="X53" s="26">
        <v>25</v>
      </c>
      <c r="Y53" s="34" t="str">
        <f>IF(Inicial!$M$19="","",INDEX(Variáveis!$F$4:$AJ$30,Inicial!$K$21,X53))</f>
        <v>s</v>
      </c>
      <c r="AK53" s="33"/>
    </row>
    <row r="54" spans="2:37" ht="16.5" customHeight="1" x14ac:dyDescent="0.25">
      <c r="B54"/>
      <c r="C54"/>
      <c r="D54" s="161"/>
      <c r="E54" s="161"/>
      <c r="F54" s="161"/>
      <c r="G54" s="36" t="s">
        <v>179</v>
      </c>
      <c r="H54" s="38" t="s">
        <v>180</v>
      </c>
      <c r="I54" s="38"/>
      <c r="J54" s="38"/>
      <c r="K54" s="38"/>
      <c r="L54" s="38"/>
      <c r="M54" s="38"/>
      <c r="N54"/>
      <c r="O54" s="153">
        <f>IF('Pg9'!F35="","",'Pg9'!F35)</f>
        <v>3</v>
      </c>
      <c r="P54" s="153"/>
      <c r="Q54" s="153"/>
      <c r="R54" s="151" t="str">
        <f>IF(AND(Y54="s",O54=""),"Avaliação Obrigatória!",IF(O54="","",IF('Pg9'!C$43="","Apresentar justificativas e situação!","")))</f>
        <v/>
      </c>
      <c r="S54" s="151"/>
      <c r="T54" s="151"/>
      <c r="U54" s="151"/>
      <c r="V54" s="151"/>
      <c r="W54"/>
      <c r="X54" s="26">
        <v>26</v>
      </c>
      <c r="Y54" s="34" t="str">
        <f>IF(Inicial!$M$19="","",INDEX(Variáveis!$F$4:$AJ$30,Inicial!$K$21,X54))</f>
        <v>s</v>
      </c>
      <c r="AK54" s="33"/>
    </row>
    <row r="55" spans="2:37" ht="16.5" customHeight="1" x14ac:dyDescent="0.25">
      <c r="B55"/>
      <c r="C55"/>
      <c r="D55" s="161"/>
      <c r="E55" s="161"/>
      <c r="F55" s="161"/>
      <c r="G55" s="36" t="s">
        <v>181</v>
      </c>
      <c r="H55" s="38" t="s">
        <v>182</v>
      </c>
      <c r="I55" s="38"/>
      <c r="J55" s="38"/>
      <c r="K55" s="38"/>
      <c r="L55" s="38"/>
      <c r="M55" s="38"/>
      <c r="N55"/>
      <c r="O55" s="153">
        <f>IF('Pg9'!F55="","",'Pg9'!F55)</f>
        <v>4</v>
      </c>
      <c r="P55" s="153"/>
      <c r="Q55" s="153"/>
      <c r="R55" s="151" t="str">
        <f>IF(AND(Y55="s",O55=""),"Avaliação Obrigatória!",IF(O55="","",IF('Pg9'!C$63="","Apresentar justificativas e situação!","")))</f>
        <v/>
      </c>
      <c r="S55" s="151"/>
      <c r="T55" s="151"/>
      <c r="U55" s="151"/>
      <c r="V55" s="151"/>
      <c r="W55"/>
      <c r="X55" s="26">
        <v>27</v>
      </c>
      <c r="Y55" s="34" t="str">
        <f>IF(Inicial!$M$19="","",INDEX(Variáveis!$F$4:$AJ$30,Inicial!$K$21,X55))</f>
        <v>s</v>
      </c>
      <c r="AK55" s="33"/>
    </row>
    <row r="56" spans="2:37" ht="16.5" customHeight="1" x14ac:dyDescent="0.25">
      <c r="B56"/>
      <c r="C56"/>
      <c r="D56" s="161"/>
      <c r="E56" s="161"/>
      <c r="F56" s="161"/>
      <c r="G56" s="36" t="s">
        <v>183</v>
      </c>
      <c r="H56" s="38" t="s">
        <v>184</v>
      </c>
      <c r="I56" s="38"/>
      <c r="J56" s="38"/>
      <c r="K56" s="38"/>
      <c r="L56" s="38"/>
      <c r="M56" s="38"/>
      <c r="N56"/>
      <c r="O56" s="153">
        <f>IF('Pg10'!F14="","",'Pg10'!F14)</f>
        <v>4</v>
      </c>
      <c r="P56" s="153"/>
      <c r="Q56" s="153"/>
      <c r="R56" s="151" t="str">
        <f>IF(AND(Y56="s",O56=""),"Avaliação Obrigatória!",IF(O56="","",IF('Pg10'!C$22="","Apresentar justificativas e situação!","")))</f>
        <v/>
      </c>
      <c r="S56" s="151"/>
      <c r="T56" s="151"/>
      <c r="U56" s="151"/>
      <c r="V56" s="151"/>
      <c r="W56"/>
      <c r="X56" s="26">
        <v>28</v>
      </c>
      <c r="Y56" s="34" t="str">
        <f>IF(Inicial!$M$19="","",INDEX(Variáveis!$F$4:$AJ$30,Inicial!$K$21,X56))</f>
        <v>s</v>
      </c>
      <c r="AK56" s="33"/>
    </row>
    <row r="57" spans="2:37" ht="16.5" customHeight="1" x14ac:dyDescent="0.25">
      <c r="B57"/>
      <c r="C57"/>
      <c r="D57" s="161"/>
      <c r="E57" s="161"/>
      <c r="F57" s="161"/>
      <c r="G57" s="36" t="s">
        <v>185</v>
      </c>
      <c r="H57" s="38" t="s">
        <v>186</v>
      </c>
      <c r="I57" s="38"/>
      <c r="J57" s="38"/>
      <c r="K57" s="38"/>
      <c r="L57" s="38"/>
      <c r="M57" s="38"/>
      <c r="N57"/>
      <c r="O57" s="153">
        <f>IF('Pg10'!F33="","",'Pg10'!F33)</f>
        <v>3</v>
      </c>
      <c r="P57" s="153"/>
      <c r="Q57" s="153"/>
      <c r="R57" s="151" t="str">
        <f>IF(AND(Y57="s",O57=""),"Avaliação Obrigatória!",IF(O57="","",IF('Pg10'!C$41="","Apresentar justificativas e situação!","")))</f>
        <v/>
      </c>
      <c r="S57" s="151"/>
      <c r="T57" s="151"/>
      <c r="U57" s="151"/>
      <c r="V57" s="151"/>
      <c r="W57"/>
      <c r="X57" s="26">
        <v>29</v>
      </c>
      <c r="Y57" s="34" t="str">
        <f>IF(Inicial!$M$19="","",INDEX(Variáveis!$F$4:$AJ$30,Inicial!$K$21,X57))</f>
        <v>s</v>
      </c>
      <c r="AK57" s="33"/>
    </row>
    <row r="58" spans="2:37" ht="16.5" customHeight="1" x14ac:dyDescent="0.25">
      <c r="B58"/>
      <c r="C58"/>
      <c r="D58" s="161"/>
      <c r="E58" s="161"/>
      <c r="F58" s="161"/>
      <c r="G58" s="36" t="s">
        <v>187</v>
      </c>
      <c r="H58" s="38" t="s">
        <v>188</v>
      </c>
      <c r="I58" s="38"/>
      <c r="J58" s="38"/>
      <c r="K58" s="38"/>
      <c r="L58" s="38"/>
      <c r="M58" s="38"/>
      <c r="N58"/>
      <c r="O58" s="153">
        <f>IF('Pg10'!F53="","",'Pg10'!F53)</f>
        <v>5</v>
      </c>
      <c r="P58" s="153"/>
      <c r="Q58" s="153"/>
      <c r="R58" s="151" t="str">
        <f>IF(AND(Y58="s",O58=""),"Avaliação Obrigatória!",IF(O58="","",IF('Pg10'!C$61="","Apresentar justificativas e situação!","")))</f>
        <v/>
      </c>
      <c r="S58" s="151"/>
      <c r="T58" s="151"/>
      <c r="U58" s="151"/>
      <c r="V58" s="151"/>
      <c r="W58"/>
      <c r="X58" s="26">
        <v>30</v>
      </c>
      <c r="Y58" s="34" t="str">
        <f>IF(Inicial!$M$19="","",INDEX(Variáveis!$F$4:$AJ$30,Inicial!$K$21,X58))</f>
        <v>s</v>
      </c>
      <c r="AK58" s="33"/>
    </row>
    <row r="59" spans="2:37" ht="16.5" customHeight="1" x14ac:dyDescent="0.25">
      <c r="B59"/>
      <c r="C59"/>
      <c r="D59" s="161"/>
      <c r="E59" s="161"/>
      <c r="F59" s="161"/>
      <c r="G59" s="36" t="s">
        <v>189</v>
      </c>
      <c r="H59" s="38" t="s">
        <v>190</v>
      </c>
      <c r="I59" s="38"/>
      <c r="J59" s="38"/>
      <c r="K59" s="38"/>
      <c r="L59" s="38"/>
      <c r="M59" s="38"/>
      <c r="N59"/>
      <c r="O59" s="153">
        <f>IF('Pg10'!F73="","",'Pg10'!F73)</f>
        <v>3</v>
      </c>
      <c r="P59" s="153"/>
      <c r="Q59" s="153"/>
      <c r="R59" s="151" t="str">
        <f>IF(AND(Y59="s",O59=""),"Avaliação Obrigatória!",IF(O59="","",IF('Pg10'!C$81="","Apresentar justificativas e situação!","")))</f>
        <v/>
      </c>
      <c r="S59" s="151"/>
      <c r="T59" s="151"/>
      <c r="U59" s="151"/>
      <c r="V59" s="151"/>
      <c r="W59"/>
      <c r="X59" s="26">
        <v>31</v>
      </c>
      <c r="Y59" s="34" t="str">
        <f>IF(Inicial!$M$19="","",INDEX(Variáveis!$F$4:$AJ$30,Inicial!$K$21,X59))</f>
        <v>s</v>
      </c>
      <c r="AK59" s="33"/>
    </row>
    <row r="60" spans="2:37" ht="15" customHeight="1" x14ac:dyDescent="0.25">
      <c r="B60"/>
      <c r="C60"/>
      <c r="D60" s="38"/>
      <c r="E60" s="38"/>
      <c r="F60" s="38"/>
      <c r="G60" s="38"/>
      <c r="H60" s="38"/>
      <c r="I60" s="38"/>
      <c r="J60" s="38"/>
      <c r="K60" s="38"/>
      <c r="L60" s="38"/>
      <c r="M60" s="38"/>
      <c r="N60" s="38"/>
      <c r="O60" s="38"/>
      <c r="P60" s="38"/>
      <c r="Q60" s="38"/>
      <c r="R60" s="38"/>
      <c r="S60" s="38"/>
      <c r="T60" s="38"/>
      <c r="U60" s="38"/>
      <c r="V60"/>
      <c r="W60"/>
    </row>
    <row r="61" spans="2:37" ht="15" customHeight="1" x14ac:dyDescent="0.25">
      <c r="B61"/>
      <c r="C61"/>
      <c r="D61" s="38"/>
      <c r="E61" s="38"/>
      <c r="F61" s="38"/>
      <c r="G61" s="38"/>
      <c r="H61" s="38"/>
      <c r="I61" s="38"/>
      <c r="J61" s="38"/>
      <c r="K61" s="38"/>
      <c r="L61" s="38"/>
      <c r="M61" s="38"/>
      <c r="N61" s="38"/>
      <c r="O61" s="38"/>
      <c r="P61" s="38"/>
      <c r="Q61" s="38"/>
      <c r="R61" s="38"/>
      <c r="S61" s="38"/>
      <c r="T61" s="38"/>
      <c r="U61" s="38"/>
      <c r="V61"/>
      <c r="W61"/>
    </row>
    <row r="62" spans="2:37" x14ac:dyDescent="0.25">
      <c r="B62"/>
      <c r="C62"/>
      <c r="D62"/>
      <c r="E62"/>
      <c r="F62"/>
      <c r="G62"/>
      <c r="H62"/>
      <c r="I62"/>
      <c r="J62"/>
      <c r="K62"/>
      <c r="L62"/>
      <c r="M62"/>
      <c r="N62"/>
      <c r="O62"/>
      <c r="P62"/>
      <c r="Q62"/>
      <c r="R62"/>
      <c r="S62"/>
      <c r="T62"/>
      <c r="U62"/>
      <c r="V62"/>
      <c r="W62"/>
    </row>
    <row r="63" spans="2:37" x14ac:dyDescent="0.25">
      <c r="B63"/>
      <c r="C63" s="165" t="str">
        <f>IF(OR(Inicial!G13="Nome do Representante Legal",Inicial!G13=""),"Nome do Representante Legal",Inicial!G13)</f>
        <v>Natália Resende Andrade Ávila</v>
      </c>
      <c r="D63" s="165"/>
      <c r="E63" s="165"/>
      <c r="F63" s="165"/>
      <c r="G63" s="165"/>
      <c r="H63" s="165"/>
      <c r="I63" s="165"/>
      <c r="J63" s="165"/>
      <c r="K63" s="165"/>
      <c r="L63"/>
      <c r="M63"/>
      <c r="N63" s="165" t="str">
        <f>IF(OR(Inicial!G17="Nome do Representante Legal",Inicial!G17=""),"Nome do Representante Legal",Inicial!G17)</f>
        <v>Natália Resende Andrade Ávila</v>
      </c>
      <c r="O63" s="165"/>
      <c r="P63" s="165"/>
      <c r="Q63" s="165"/>
      <c r="R63" s="165"/>
      <c r="S63" s="165"/>
      <c r="T63" s="165"/>
      <c r="U63" s="165"/>
      <c r="V63" s="165"/>
      <c r="W63"/>
    </row>
    <row r="64" spans="2:37" ht="15" customHeight="1" x14ac:dyDescent="0.25">
      <c r="B64"/>
      <c r="C64" s="164" t="str">
        <f>IF(Inicial!G11="","Entidade Estadual",Inicial!G11)</f>
        <v xml:space="preserve">Secretaria de Meio Ambiente, Infraestrutura e Logística - SEMIL </v>
      </c>
      <c r="D64" s="164"/>
      <c r="E64" s="164"/>
      <c r="F64" s="164"/>
      <c r="G64" s="164"/>
      <c r="H64" s="164"/>
      <c r="I64" s="164"/>
      <c r="J64" s="164"/>
      <c r="K64" s="164"/>
      <c r="L64" s="65"/>
      <c r="M64" s="65"/>
      <c r="N64" s="164" t="str">
        <f>IF(Inicial!G15="","Conselho Estadual",Inicial!G15)</f>
        <v>Conselho Estadual de Recursos Hídricos - CRH</v>
      </c>
      <c r="O64" s="164"/>
      <c r="P64" s="164"/>
      <c r="Q64" s="164"/>
      <c r="R64" s="164"/>
      <c r="S64" s="164"/>
      <c r="T64" s="164"/>
      <c r="U64" s="164"/>
      <c r="V64" s="164"/>
      <c r="W64"/>
    </row>
    <row r="65" spans="2:23" x14ac:dyDescent="0.25">
      <c r="B65"/>
      <c r="C65" s="164"/>
      <c r="D65" s="164"/>
      <c r="E65" s="164"/>
      <c r="F65" s="164"/>
      <c r="G65" s="164"/>
      <c r="H65" s="164"/>
      <c r="I65" s="164"/>
      <c r="J65" s="164"/>
      <c r="K65" s="164"/>
      <c r="L65" s="65"/>
      <c r="M65" s="65"/>
      <c r="N65" s="164"/>
      <c r="O65" s="164"/>
      <c r="P65" s="164"/>
      <c r="Q65" s="164"/>
      <c r="R65" s="164"/>
      <c r="S65" s="164"/>
      <c r="T65" s="164"/>
      <c r="U65" s="164"/>
      <c r="V65" s="164"/>
      <c r="W65"/>
    </row>
    <row r="66" spans="2:23" x14ac:dyDescent="0.25">
      <c r="B66" s="27"/>
    </row>
    <row r="67" spans="2:23" s="27" customFormat="1" ht="12.75" x14ac:dyDescent="0.2">
      <c r="I67" s="35"/>
    </row>
  </sheetData>
  <sheetProtection algorithmName="SHA-512" hashValue="RVyBs7OXX5ql+LHCCs+wH1Hj15jYuufIMnezgT4hBj1/cA3bOJknx8Sk/xRA1MQ8zPqMmUqLitmoDrIP+N10/Q==" saltValue="kGB+ieHbgY6kza2kWQ0xfA==" spinCount="100000" sheet="1" objects="1" scenarios="1"/>
  <mergeCells count="87">
    <mergeCell ref="O33:Q33"/>
    <mergeCell ref="D25:F34"/>
    <mergeCell ref="O44:Q44"/>
    <mergeCell ref="O45:Q45"/>
    <mergeCell ref="H25:M26"/>
    <mergeCell ref="H37:M38"/>
    <mergeCell ref="O37:Q37"/>
    <mergeCell ref="O38:Q38"/>
    <mergeCell ref="O28:Q28"/>
    <mergeCell ref="O31:Q31"/>
    <mergeCell ref="O46:Q46"/>
    <mergeCell ref="O47:Q47"/>
    <mergeCell ref="R46:V46"/>
    <mergeCell ref="R47:V47"/>
    <mergeCell ref="D37:F45"/>
    <mergeCell ref="R45:V45"/>
    <mergeCell ref="R42:V42"/>
    <mergeCell ref="R44:V44"/>
    <mergeCell ref="C64:K65"/>
    <mergeCell ref="N64:V65"/>
    <mergeCell ref="O54:Q54"/>
    <mergeCell ref="O55:Q55"/>
    <mergeCell ref="O56:Q56"/>
    <mergeCell ref="C63:K63"/>
    <mergeCell ref="N63:V63"/>
    <mergeCell ref="O57:Q57"/>
    <mergeCell ref="O58:Q58"/>
    <mergeCell ref="O59:Q59"/>
    <mergeCell ref="D50:F59"/>
    <mergeCell ref="O53:Q53"/>
    <mergeCell ref="H50:M51"/>
    <mergeCell ref="O50:Q50"/>
    <mergeCell ref="O51:Q51"/>
    <mergeCell ref="R59:V59"/>
    <mergeCell ref="F2:S3"/>
    <mergeCell ref="F4:S5"/>
    <mergeCell ref="H9:Q10"/>
    <mergeCell ref="D11:F22"/>
    <mergeCell ref="H11:M12"/>
    <mergeCell ref="R17:V17"/>
    <mergeCell ref="R18:V18"/>
    <mergeCell ref="R19:V19"/>
    <mergeCell ref="R20:V20"/>
    <mergeCell ref="R21:V21"/>
    <mergeCell ref="R22:V22"/>
    <mergeCell ref="O15:Q15"/>
    <mergeCell ref="O16:Q16"/>
    <mergeCell ref="O17:Q17"/>
    <mergeCell ref="O14:Q14"/>
    <mergeCell ref="E6:T7"/>
    <mergeCell ref="O20:Q20"/>
    <mergeCell ref="O21:Q21"/>
    <mergeCell ref="O22:Q22"/>
    <mergeCell ref="O25:Q25"/>
    <mergeCell ref="O26:Q26"/>
    <mergeCell ref="R28:V28"/>
    <mergeCell ref="R29:V29"/>
    <mergeCell ref="R30:V30"/>
    <mergeCell ref="O29:Q29"/>
    <mergeCell ref="O30:Q30"/>
    <mergeCell ref="R31:V31"/>
    <mergeCell ref="R32:V32"/>
    <mergeCell ref="R34:V34"/>
    <mergeCell ref="R40:V40"/>
    <mergeCell ref="R41:V41"/>
    <mergeCell ref="R33:V33"/>
    <mergeCell ref="R54:V54"/>
    <mergeCell ref="R55:V55"/>
    <mergeCell ref="R56:V56"/>
    <mergeCell ref="R57:V57"/>
    <mergeCell ref="R58:V58"/>
    <mergeCell ref="R53:V53"/>
    <mergeCell ref="U6:V7"/>
    <mergeCell ref="O43:Q43"/>
    <mergeCell ref="O32:Q32"/>
    <mergeCell ref="O34:Q34"/>
    <mergeCell ref="O40:Q40"/>
    <mergeCell ref="O41:Q41"/>
    <mergeCell ref="O42:Q42"/>
    <mergeCell ref="R43:V43"/>
    <mergeCell ref="O18:Q18"/>
    <mergeCell ref="O19:Q19"/>
    <mergeCell ref="R14:V14"/>
    <mergeCell ref="O11:Q11"/>
    <mergeCell ref="O12:Q12"/>
    <mergeCell ref="R15:V15"/>
    <mergeCell ref="R16:V16"/>
  </mergeCells>
  <phoneticPr fontId="13" type="noConversion"/>
  <conditionalFormatting sqref="U6">
    <cfRule type="expression" dxfId="0" priority="1">
      <formula>$U$6&lt;&gt;""</formula>
    </cfRule>
  </conditionalFormatting>
  <printOptions horizontalCentered="1"/>
  <pageMargins left="0.11811023622047245" right="0.11811023622047245" top="0.59055118110236227" bottom="0.39370078740157483" header="0" footer="0"/>
  <pageSetup paperSize="9" scale="6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6"/>
  <sheetViews>
    <sheetView workbookViewId="0">
      <selection activeCell="Z60" sqref="Z60"/>
    </sheetView>
  </sheetViews>
  <sheetFormatPr defaultColWidth="9.140625" defaultRowHeight="12.75" x14ac:dyDescent="0.2"/>
  <cols>
    <col min="1" max="1" width="3.5703125" style="14" bestFit="1" customWidth="1" collapsed="1"/>
    <col min="2" max="2" width="3.5703125" style="14" customWidth="1" collapsed="1"/>
    <col min="3" max="16384" width="9.140625" style="14" collapsed="1"/>
  </cols>
  <sheetData>
    <row r="1" spans="1:3" x14ac:dyDescent="0.2">
      <c r="A1" s="168" t="s">
        <v>191</v>
      </c>
      <c r="B1" s="15">
        <v>1</v>
      </c>
      <c r="C1" s="14" t="s">
        <v>192</v>
      </c>
    </row>
    <row r="2" spans="1:3" x14ac:dyDescent="0.2">
      <c r="A2" s="168"/>
      <c r="B2" s="15">
        <v>2</v>
      </c>
      <c r="C2" s="14" t="s">
        <v>193</v>
      </c>
    </row>
    <row r="3" spans="1:3" x14ac:dyDescent="0.2">
      <c r="A3" s="168"/>
      <c r="B3" s="15">
        <v>3</v>
      </c>
      <c r="C3" s="14" t="s">
        <v>194</v>
      </c>
    </row>
    <row r="4" spans="1:3" x14ac:dyDescent="0.2">
      <c r="A4" s="168"/>
      <c r="B4" s="15">
        <v>4</v>
      </c>
      <c r="C4" s="14" t="s">
        <v>195</v>
      </c>
    </row>
    <row r="5" spans="1:3" x14ac:dyDescent="0.2">
      <c r="A5" s="168"/>
      <c r="B5" s="15">
        <v>5</v>
      </c>
      <c r="C5" s="14" t="s">
        <v>196</v>
      </c>
    </row>
    <row r="6" spans="1:3" x14ac:dyDescent="0.2">
      <c r="A6" s="168" t="s">
        <v>197</v>
      </c>
      <c r="B6" s="15">
        <v>1</v>
      </c>
      <c r="C6" s="14" t="s">
        <v>198</v>
      </c>
    </row>
    <row r="7" spans="1:3" x14ac:dyDescent="0.2">
      <c r="A7" s="168"/>
      <c r="B7" s="15">
        <v>2</v>
      </c>
      <c r="C7" s="14" t="s">
        <v>199</v>
      </c>
    </row>
    <row r="8" spans="1:3" x14ac:dyDescent="0.2">
      <c r="A8" s="168"/>
      <c r="B8" s="15">
        <v>3</v>
      </c>
      <c r="C8" s="14" t="s">
        <v>200</v>
      </c>
    </row>
    <row r="9" spans="1:3" x14ac:dyDescent="0.2">
      <c r="A9" s="168" t="s">
        <v>201</v>
      </c>
      <c r="B9" s="15">
        <v>1</v>
      </c>
      <c r="C9" s="14" t="s">
        <v>202</v>
      </c>
    </row>
    <row r="10" spans="1:3" x14ac:dyDescent="0.2">
      <c r="A10" s="168"/>
      <c r="B10" s="15">
        <v>2</v>
      </c>
      <c r="C10" s="14" t="s">
        <v>203</v>
      </c>
    </row>
    <row r="11" spans="1:3" x14ac:dyDescent="0.2">
      <c r="A11" s="168"/>
      <c r="B11" s="15">
        <v>3</v>
      </c>
      <c r="C11" s="14" t="s">
        <v>204</v>
      </c>
    </row>
    <row r="12" spans="1:3" x14ac:dyDescent="0.2">
      <c r="A12" s="168"/>
      <c r="B12" s="15">
        <v>4</v>
      </c>
      <c r="C12" s="14" t="s">
        <v>205</v>
      </c>
    </row>
    <row r="13" spans="1:3" x14ac:dyDescent="0.2">
      <c r="A13" s="168" t="s">
        <v>206</v>
      </c>
      <c r="B13" s="15">
        <v>1</v>
      </c>
      <c r="C13" s="14" t="s">
        <v>207</v>
      </c>
    </row>
    <row r="14" spans="1:3" x14ac:dyDescent="0.2">
      <c r="A14" s="168"/>
      <c r="B14" s="15">
        <v>2</v>
      </c>
      <c r="C14" s="14" t="s">
        <v>208</v>
      </c>
    </row>
    <row r="15" spans="1:3" x14ac:dyDescent="0.2">
      <c r="A15" s="168"/>
      <c r="B15" s="15">
        <v>3</v>
      </c>
      <c r="C15" s="14" t="s">
        <v>209</v>
      </c>
    </row>
    <row r="16" spans="1:3" x14ac:dyDescent="0.2">
      <c r="A16" s="168"/>
      <c r="B16" s="15">
        <v>4</v>
      </c>
      <c r="C16" s="14" t="s">
        <v>210</v>
      </c>
    </row>
    <row r="17" spans="1:3" x14ac:dyDescent="0.2">
      <c r="A17" s="168"/>
      <c r="B17" s="15">
        <v>5</v>
      </c>
      <c r="C17" s="14" t="s">
        <v>211</v>
      </c>
    </row>
    <row r="18" spans="1:3" x14ac:dyDescent="0.2">
      <c r="A18" s="168" t="s">
        <v>212</v>
      </c>
      <c r="B18" s="15">
        <v>1</v>
      </c>
      <c r="C18" s="13" t="s">
        <v>213</v>
      </c>
    </row>
    <row r="19" spans="1:3" x14ac:dyDescent="0.2">
      <c r="A19" s="168"/>
      <c r="B19" s="15">
        <v>2</v>
      </c>
      <c r="C19" s="13" t="s">
        <v>214</v>
      </c>
    </row>
    <row r="20" spans="1:3" x14ac:dyDescent="0.2">
      <c r="A20" s="168"/>
      <c r="B20" s="15">
        <v>3</v>
      </c>
      <c r="C20" s="13" t="s">
        <v>215</v>
      </c>
    </row>
    <row r="21" spans="1:3" x14ac:dyDescent="0.2">
      <c r="A21" s="168"/>
      <c r="B21" s="15">
        <v>4</v>
      </c>
      <c r="C21" s="13" t="s">
        <v>216</v>
      </c>
    </row>
    <row r="22" spans="1:3" x14ac:dyDescent="0.2">
      <c r="A22" s="168" t="s">
        <v>217</v>
      </c>
      <c r="B22" s="15">
        <v>1</v>
      </c>
      <c r="C22" s="13" t="s">
        <v>218</v>
      </c>
    </row>
    <row r="23" spans="1:3" x14ac:dyDescent="0.2">
      <c r="A23" s="168"/>
      <c r="B23" s="15">
        <v>2</v>
      </c>
      <c r="C23" s="13" t="s">
        <v>219</v>
      </c>
    </row>
    <row r="24" spans="1:3" ht="13.5" customHeight="1" x14ac:dyDescent="0.2">
      <c r="A24" s="168"/>
      <c r="B24" s="15">
        <v>3</v>
      </c>
      <c r="C24" s="13" t="s">
        <v>220</v>
      </c>
    </row>
    <row r="25" spans="1:3" ht="13.5" customHeight="1" x14ac:dyDescent="0.2">
      <c r="A25" s="168"/>
      <c r="B25" s="15">
        <v>4</v>
      </c>
      <c r="C25" s="13" t="s">
        <v>221</v>
      </c>
    </row>
    <row r="26" spans="1:3" x14ac:dyDescent="0.2">
      <c r="A26" s="168"/>
      <c r="B26" s="15">
        <v>5</v>
      </c>
      <c r="C26" s="13" t="s">
        <v>222</v>
      </c>
    </row>
    <row r="27" spans="1:3" x14ac:dyDescent="0.2">
      <c r="A27" s="168" t="s">
        <v>223</v>
      </c>
      <c r="B27" s="15">
        <v>1</v>
      </c>
      <c r="C27" s="13" t="s">
        <v>224</v>
      </c>
    </row>
    <row r="28" spans="1:3" x14ac:dyDescent="0.2">
      <c r="A28" s="168"/>
      <c r="B28" s="15">
        <v>2</v>
      </c>
      <c r="C28" s="13" t="s">
        <v>225</v>
      </c>
    </row>
    <row r="29" spans="1:3" x14ac:dyDescent="0.2">
      <c r="A29" s="168"/>
      <c r="B29" s="15">
        <v>3</v>
      </c>
      <c r="C29" s="13" t="s">
        <v>226</v>
      </c>
    </row>
    <row r="30" spans="1:3" x14ac:dyDescent="0.2">
      <c r="A30" s="168" t="s">
        <v>227</v>
      </c>
      <c r="B30" s="15">
        <v>1</v>
      </c>
      <c r="C30" s="13" t="s">
        <v>228</v>
      </c>
    </row>
    <row r="31" spans="1:3" x14ac:dyDescent="0.2">
      <c r="A31" s="168"/>
      <c r="B31" s="15">
        <v>2</v>
      </c>
      <c r="C31" s="13" t="s">
        <v>229</v>
      </c>
    </row>
    <row r="32" spans="1:3" x14ac:dyDescent="0.2">
      <c r="A32" s="168"/>
      <c r="B32" s="15">
        <v>3</v>
      </c>
      <c r="C32" s="13" t="s">
        <v>230</v>
      </c>
    </row>
    <row r="33" spans="1:3" x14ac:dyDescent="0.2">
      <c r="A33" s="168"/>
      <c r="B33" s="15">
        <v>4</v>
      </c>
      <c r="C33" s="13" t="s">
        <v>231</v>
      </c>
    </row>
    <row r="34" spans="1:3" x14ac:dyDescent="0.2">
      <c r="A34" s="168" t="s">
        <v>232</v>
      </c>
      <c r="B34" s="15">
        <v>1</v>
      </c>
      <c r="C34" s="13" t="s">
        <v>233</v>
      </c>
    </row>
    <row r="35" spans="1:3" x14ac:dyDescent="0.2">
      <c r="A35" s="168"/>
      <c r="B35" s="15">
        <v>2</v>
      </c>
      <c r="C35" s="13" t="s">
        <v>234</v>
      </c>
    </row>
    <row r="36" spans="1:3" x14ac:dyDescent="0.2">
      <c r="A36" s="168"/>
      <c r="B36" s="15">
        <v>3</v>
      </c>
      <c r="C36" s="13" t="s">
        <v>235</v>
      </c>
    </row>
    <row r="37" spans="1:3" x14ac:dyDescent="0.2">
      <c r="A37" s="168"/>
      <c r="B37" s="15">
        <v>4</v>
      </c>
      <c r="C37" s="13" t="s">
        <v>236</v>
      </c>
    </row>
    <row r="38" spans="1:3" x14ac:dyDescent="0.2">
      <c r="A38" s="168" t="s">
        <v>237</v>
      </c>
      <c r="B38" s="15">
        <v>1</v>
      </c>
      <c r="C38" s="13" t="s">
        <v>238</v>
      </c>
    </row>
    <row r="39" spans="1:3" x14ac:dyDescent="0.2">
      <c r="A39" s="168"/>
      <c r="B39" s="15">
        <v>2</v>
      </c>
      <c r="C39" s="13" t="s">
        <v>239</v>
      </c>
    </row>
    <row r="40" spans="1:3" x14ac:dyDescent="0.2">
      <c r="A40" s="168"/>
      <c r="B40" s="15">
        <v>3</v>
      </c>
      <c r="C40" s="13" t="s">
        <v>240</v>
      </c>
    </row>
    <row r="41" spans="1:3" x14ac:dyDescent="0.2">
      <c r="A41" s="168"/>
      <c r="B41" s="15">
        <v>4</v>
      </c>
      <c r="C41" s="13" t="s">
        <v>241</v>
      </c>
    </row>
    <row r="42" spans="1:3" x14ac:dyDescent="0.2">
      <c r="A42" s="168" t="s">
        <v>242</v>
      </c>
      <c r="B42" s="15">
        <v>1</v>
      </c>
      <c r="C42" s="13" t="s">
        <v>243</v>
      </c>
    </row>
    <row r="43" spans="1:3" x14ac:dyDescent="0.2">
      <c r="A43" s="168"/>
      <c r="B43" s="15">
        <v>2</v>
      </c>
      <c r="C43" s="13" t="s">
        <v>244</v>
      </c>
    </row>
    <row r="44" spans="1:3" x14ac:dyDescent="0.2">
      <c r="A44" s="168"/>
      <c r="B44" s="15">
        <v>3</v>
      </c>
      <c r="C44" s="13" t="s">
        <v>245</v>
      </c>
    </row>
    <row r="45" spans="1:3" x14ac:dyDescent="0.2">
      <c r="A45" s="168"/>
      <c r="B45" s="15">
        <v>4</v>
      </c>
      <c r="C45" s="13" t="s">
        <v>246</v>
      </c>
    </row>
    <row r="46" spans="1:3" x14ac:dyDescent="0.2">
      <c r="A46" s="168" t="s">
        <v>247</v>
      </c>
      <c r="B46" s="15">
        <v>1</v>
      </c>
      <c r="C46" s="13" t="s">
        <v>248</v>
      </c>
    </row>
    <row r="47" spans="1:3" x14ac:dyDescent="0.2">
      <c r="A47" s="168"/>
      <c r="B47" s="15">
        <v>2</v>
      </c>
      <c r="C47" s="13" t="s">
        <v>249</v>
      </c>
    </row>
    <row r="48" spans="1:3" x14ac:dyDescent="0.2">
      <c r="A48" s="168"/>
      <c r="B48" s="15">
        <v>3</v>
      </c>
      <c r="C48" s="13" t="s">
        <v>250</v>
      </c>
    </row>
    <row r="49" spans="1:3" ht="13.5" customHeight="1" x14ac:dyDescent="0.2">
      <c r="A49" s="168"/>
      <c r="B49" s="15">
        <v>4</v>
      </c>
      <c r="C49" s="13" t="s">
        <v>251</v>
      </c>
    </row>
    <row r="50" spans="1:3" x14ac:dyDescent="0.2">
      <c r="A50" s="168" t="s">
        <v>252</v>
      </c>
      <c r="B50" s="15">
        <v>1</v>
      </c>
      <c r="C50" s="13" t="s">
        <v>253</v>
      </c>
    </row>
    <row r="51" spans="1:3" x14ac:dyDescent="0.2">
      <c r="A51" s="168"/>
      <c r="B51" s="15">
        <v>2</v>
      </c>
      <c r="C51" s="13" t="s">
        <v>254</v>
      </c>
    </row>
    <row r="52" spans="1:3" x14ac:dyDescent="0.2">
      <c r="A52" s="168"/>
      <c r="B52" s="15">
        <v>3</v>
      </c>
      <c r="C52" s="13" t="s">
        <v>255</v>
      </c>
    </row>
    <row r="53" spans="1:3" x14ac:dyDescent="0.2">
      <c r="A53" s="168"/>
      <c r="B53" s="15">
        <v>4</v>
      </c>
      <c r="C53" s="13" t="s">
        <v>256</v>
      </c>
    </row>
    <row r="54" spans="1:3" x14ac:dyDescent="0.2">
      <c r="A54" s="168"/>
      <c r="B54" s="15">
        <v>5</v>
      </c>
      <c r="C54" s="13" t="s">
        <v>257</v>
      </c>
    </row>
    <row r="55" spans="1:3" x14ac:dyDescent="0.2">
      <c r="A55" s="168" t="s">
        <v>258</v>
      </c>
      <c r="B55" s="15">
        <v>1</v>
      </c>
      <c r="C55" s="13" t="s">
        <v>259</v>
      </c>
    </row>
    <row r="56" spans="1:3" x14ac:dyDescent="0.2">
      <c r="A56" s="168"/>
      <c r="B56" s="15">
        <v>2</v>
      </c>
      <c r="C56" s="13" t="s">
        <v>260</v>
      </c>
    </row>
    <row r="57" spans="1:3" x14ac:dyDescent="0.2">
      <c r="A57" s="168"/>
      <c r="B57" s="15">
        <v>3</v>
      </c>
      <c r="C57" s="13" t="s">
        <v>261</v>
      </c>
    </row>
    <row r="58" spans="1:3" x14ac:dyDescent="0.2">
      <c r="A58" s="168"/>
      <c r="B58" s="15">
        <v>4</v>
      </c>
      <c r="C58" s="13" t="s">
        <v>262</v>
      </c>
    </row>
    <row r="59" spans="1:3" x14ac:dyDescent="0.2">
      <c r="A59" s="168" t="s">
        <v>263</v>
      </c>
      <c r="B59" s="15">
        <v>1</v>
      </c>
      <c r="C59" s="13" t="s">
        <v>264</v>
      </c>
    </row>
    <row r="60" spans="1:3" x14ac:dyDescent="0.2">
      <c r="A60" s="168"/>
      <c r="B60" s="15">
        <v>2</v>
      </c>
      <c r="C60" s="13" t="s">
        <v>265</v>
      </c>
    </row>
    <row r="61" spans="1:3" x14ac:dyDescent="0.2">
      <c r="A61" s="168"/>
      <c r="B61" s="15">
        <v>3</v>
      </c>
      <c r="C61" s="13" t="s">
        <v>266</v>
      </c>
    </row>
    <row r="62" spans="1:3" x14ac:dyDescent="0.2">
      <c r="A62" s="168"/>
      <c r="B62" s="15">
        <v>4</v>
      </c>
      <c r="C62" s="13" t="s">
        <v>267</v>
      </c>
    </row>
    <row r="63" spans="1:3" x14ac:dyDescent="0.2">
      <c r="A63" s="168" t="s">
        <v>268</v>
      </c>
      <c r="B63" s="15">
        <v>1</v>
      </c>
      <c r="C63" s="13" t="s">
        <v>269</v>
      </c>
    </row>
    <row r="64" spans="1:3" x14ac:dyDescent="0.2">
      <c r="A64" s="168"/>
      <c r="B64" s="15">
        <v>2</v>
      </c>
      <c r="C64" s="13" t="s">
        <v>270</v>
      </c>
    </row>
    <row r="65" spans="1:3" x14ac:dyDescent="0.2">
      <c r="A65" s="168"/>
      <c r="B65" s="15">
        <v>3</v>
      </c>
      <c r="C65" s="13" t="s">
        <v>271</v>
      </c>
    </row>
    <row r="66" spans="1:3" x14ac:dyDescent="0.2">
      <c r="A66" s="168"/>
      <c r="B66" s="15">
        <v>4</v>
      </c>
      <c r="C66" s="13" t="s">
        <v>272</v>
      </c>
    </row>
    <row r="67" spans="1:3" x14ac:dyDescent="0.2">
      <c r="A67" s="168" t="s">
        <v>273</v>
      </c>
      <c r="B67" s="15">
        <v>1</v>
      </c>
      <c r="C67" s="13" t="s">
        <v>274</v>
      </c>
    </row>
    <row r="68" spans="1:3" x14ac:dyDescent="0.2">
      <c r="A68" s="168"/>
      <c r="B68" s="15">
        <v>2</v>
      </c>
      <c r="C68" s="13" t="s">
        <v>275</v>
      </c>
    </row>
    <row r="69" spans="1:3" x14ac:dyDescent="0.2">
      <c r="A69" s="168"/>
      <c r="B69" s="15">
        <v>3</v>
      </c>
      <c r="C69" s="13" t="s">
        <v>276</v>
      </c>
    </row>
    <row r="70" spans="1:3" x14ac:dyDescent="0.2">
      <c r="A70" s="168"/>
      <c r="B70" s="15">
        <v>4</v>
      </c>
      <c r="C70" s="13" t="s">
        <v>277</v>
      </c>
    </row>
    <row r="71" spans="1:3" x14ac:dyDescent="0.2">
      <c r="A71" s="168"/>
      <c r="B71" s="15">
        <v>5</v>
      </c>
      <c r="C71" s="13" t="s">
        <v>278</v>
      </c>
    </row>
    <row r="72" spans="1:3" x14ac:dyDescent="0.2">
      <c r="A72" s="168" t="s">
        <v>279</v>
      </c>
      <c r="B72" s="15">
        <v>1</v>
      </c>
      <c r="C72" s="13" t="s">
        <v>280</v>
      </c>
    </row>
    <row r="73" spans="1:3" x14ac:dyDescent="0.2">
      <c r="A73" s="168"/>
      <c r="B73" s="15">
        <v>2</v>
      </c>
      <c r="C73" s="13" t="s">
        <v>281</v>
      </c>
    </row>
    <row r="74" spans="1:3" x14ac:dyDescent="0.2">
      <c r="A74" s="168"/>
      <c r="B74" s="15">
        <v>3</v>
      </c>
      <c r="C74" s="13" t="s">
        <v>282</v>
      </c>
    </row>
    <row r="75" spans="1:3" x14ac:dyDescent="0.2">
      <c r="A75" s="168" t="s">
        <v>283</v>
      </c>
      <c r="B75" s="15">
        <v>1</v>
      </c>
      <c r="C75" s="13" t="s">
        <v>284</v>
      </c>
    </row>
    <row r="76" spans="1:3" x14ac:dyDescent="0.2">
      <c r="A76" s="168"/>
      <c r="B76" s="15">
        <v>2</v>
      </c>
      <c r="C76" s="13" t="s">
        <v>285</v>
      </c>
    </row>
    <row r="77" spans="1:3" x14ac:dyDescent="0.2">
      <c r="A77" s="168"/>
      <c r="B77" s="15">
        <v>3</v>
      </c>
      <c r="C77" s="13" t="s">
        <v>286</v>
      </c>
    </row>
    <row r="78" spans="1:3" x14ac:dyDescent="0.2">
      <c r="A78" s="168"/>
      <c r="B78" s="15">
        <v>4</v>
      </c>
      <c r="C78" s="13" t="s">
        <v>287</v>
      </c>
    </row>
    <row r="79" spans="1:3" x14ac:dyDescent="0.2">
      <c r="A79" s="168"/>
      <c r="B79" s="15">
        <v>5</v>
      </c>
      <c r="C79" s="13" t="s">
        <v>288</v>
      </c>
    </row>
    <row r="80" spans="1:3" x14ac:dyDescent="0.2">
      <c r="A80" s="168" t="s">
        <v>289</v>
      </c>
      <c r="B80" s="15">
        <v>1</v>
      </c>
      <c r="C80" s="13" t="s">
        <v>290</v>
      </c>
    </row>
    <row r="81" spans="1:3" x14ac:dyDescent="0.2">
      <c r="A81" s="168"/>
      <c r="B81" s="15">
        <v>2</v>
      </c>
      <c r="C81" s="13" t="s">
        <v>291</v>
      </c>
    </row>
    <row r="82" spans="1:3" x14ac:dyDescent="0.2">
      <c r="A82" s="168"/>
      <c r="B82" s="15">
        <v>3</v>
      </c>
      <c r="C82" s="13" t="s">
        <v>292</v>
      </c>
    </row>
    <row r="83" spans="1:3" x14ac:dyDescent="0.2">
      <c r="A83" s="168"/>
      <c r="B83" s="15">
        <v>4</v>
      </c>
      <c r="C83" s="13" t="s">
        <v>293</v>
      </c>
    </row>
    <row r="84" spans="1:3" x14ac:dyDescent="0.2">
      <c r="A84" s="168" t="s">
        <v>294</v>
      </c>
      <c r="B84" s="15">
        <v>1</v>
      </c>
      <c r="C84" s="13" t="s">
        <v>295</v>
      </c>
    </row>
    <row r="85" spans="1:3" x14ac:dyDescent="0.2">
      <c r="A85" s="168"/>
      <c r="B85" s="15">
        <v>2</v>
      </c>
      <c r="C85" s="13" t="s">
        <v>296</v>
      </c>
    </row>
    <row r="86" spans="1:3" x14ac:dyDescent="0.2">
      <c r="A86" s="168"/>
      <c r="B86" s="15">
        <v>3</v>
      </c>
      <c r="C86" s="13" t="s">
        <v>297</v>
      </c>
    </row>
    <row r="87" spans="1:3" x14ac:dyDescent="0.2">
      <c r="A87" s="168"/>
      <c r="B87" s="15">
        <v>4</v>
      </c>
      <c r="C87" s="13" t="s">
        <v>298</v>
      </c>
    </row>
    <row r="88" spans="1:3" x14ac:dyDescent="0.2">
      <c r="A88" s="168" t="s">
        <v>299</v>
      </c>
      <c r="B88" s="15">
        <v>1</v>
      </c>
      <c r="C88" s="13" t="s">
        <v>300</v>
      </c>
    </row>
    <row r="89" spans="1:3" x14ac:dyDescent="0.2">
      <c r="A89" s="168"/>
      <c r="B89" s="15">
        <v>2</v>
      </c>
      <c r="C89" s="13" t="s">
        <v>301</v>
      </c>
    </row>
    <row r="90" spans="1:3" x14ac:dyDescent="0.2">
      <c r="A90" s="168"/>
      <c r="B90" s="15">
        <v>3</v>
      </c>
      <c r="C90" s="13" t="s">
        <v>302</v>
      </c>
    </row>
    <row r="91" spans="1:3" x14ac:dyDescent="0.2">
      <c r="A91" s="168"/>
      <c r="B91" s="15">
        <v>4</v>
      </c>
      <c r="C91" s="13" t="s">
        <v>303</v>
      </c>
    </row>
    <row r="92" spans="1:3" x14ac:dyDescent="0.2">
      <c r="A92" s="168" t="s">
        <v>304</v>
      </c>
      <c r="B92" s="15">
        <v>1</v>
      </c>
      <c r="C92" s="13" t="s">
        <v>305</v>
      </c>
    </row>
    <row r="93" spans="1:3" x14ac:dyDescent="0.2">
      <c r="A93" s="168"/>
      <c r="B93" s="15">
        <v>2</v>
      </c>
      <c r="C93" s="13" t="s">
        <v>306</v>
      </c>
    </row>
    <row r="94" spans="1:3" x14ac:dyDescent="0.2">
      <c r="A94" s="168"/>
      <c r="B94" s="15">
        <v>3</v>
      </c>
      <c r="C94" s="13" t="s">
        <v>307</v>
      </c>
    </row>
    <row r="95" spans="1:3" x14ac:dyDescent="0.2">
      <c r="A95" s="168" t="s">
        <v>308</v>
      </c>
      <c r="B95" s="15">
        <v>1</v>
      </c>
      <c r="C95" s="13" t="s">
        <v>309</v>
      </c>
    </row>
    <row r="96" spans="1:3" x14ac:dyDescent="0.2">
      <c r="A96" s="168"/>
      <c r="B96" s="15">
        <v>2</v>
      </c>
      <c r="C96" s="13" t="s">
        <v>310</v>
      </c>
    </row>
    <row r="97" spans="1:3" x14ac:dyDescent="0.2">
      <c r="A97" s="168"/>
      <c r="B97" s="15">
        <v>3</v>
      </c>
      <c r="C97" s="13" t="s">
        <v>311</v>
      </c>
    </row>
    <row r="98" spans="1:3" x14ac:dyDescent="0.2">
      <c r="A98" s="168"/>
      <c r="B98" s="15">
        <v>4</v>
      </c>
      <c r="C98" s="13" t="s">
        <v>312</v>
      </c>
    </row>
    <row r="99" spans="1:3" x14ac:dyDescent="0.2">
      <c r="A99" s="168" t="s">
        <v>313</v>
      </c>
      <c r="B99" s="15">
        <v>1</v>
      </c>
      <c r="C99" s="13" t="s">
        <v>314</v>
      </c>
    </row>
    <row r="100" spans="1:3" x14ac:dyDescent="0.2">
      <c r="A100" s="168"/>
      <c r="B100" s="15">
        <v>2</v>
      </c>
      <c r="C100" s="13" t="s">
        <v>315</v>
      </c>
    </row>
    <row r="101" spans="1:3" x14ac:dyDescent="0.2">
      <c r="A101" s="168"/>
      <c r="B101" s="15">
        <v>3</v>
      </c>
      <c r="C101" s="13" t="s">
        <v>316</v>
      </c>
    </row>
    <row r="102" spans="1:3" x14ac:dyDescent="0.2">
      <c r="A102" s="168"/>
      <c r="B102" s="15">
        <v>4</v>
      </c>
      <c r="C102" s="13" t="s">
        <v>317</v>
      </c>
    </row>
    <row r="103" spans="1:3" x14ac:dyDescent="0.2">
      <c r="A103" s="168" t="s">
        <v>318</v>
      </c>
      <c r="B103" s="15">
        <v>1</v>
      </c>
      <c r="C103" s="13" t="s">
        <v>319</v>
      </c>
    </row>
    <row r="104" spans="1:3" x14ac:dyDescent="0.2">
      <c r="A104" s="168"/>
      <c r="B104" s="15">
        <v>2</v>
      </c>
      <c r="C104" s="13" t="s">
        <v>320</v>
      </c>
    </row>
    <row r="105" spans="1:3" x14ac:dyDescent="0.2">
      <c r="A105" s="168"/>
      <c r="B105" s="15">
        <v>3</v>
      </c>
      <c r="C105" s="13" t="s">
        <v>321</v>
      </c>
    </row>
    <row r="106" spans="1:3" x14ac:dyDescent="0.2">
      <c r="A106" s="168"/>
      <c r="B106" s="15">
        <v>4</v>
      </c>
      <c r="C106" s="13" t="s">
        <v>322</v>
      </c>
    </row>
    <row r="107" spans="1:3" x14ac:dyDescent="0.2">
      <c r="A107" s="168" t="s">
        <v>323</v>
      </c>
      <c r="B107" s="15">
        <v>1</v>
      </c>
      <c r="C107" s="13" t="s">
        <v>324</v>
      </c>
    </row>
    <row r="108" spans="1:3" x14ac:dyDescent="0.2">
      <c r="A108" s="168"/>
      <c r="B108" s="15">
        <v>2</v>
      </c>
      <c r="C108" s="13" t="s">
        <v>325</v>
      </c>
    </row>
    <row r="109" spans="1:3" x14ac:dyDescent="0.2">
      <c r="A109" s="168"/>
      <c r="B109" s="15">
        <v>3</v>
      </c>
      <c r="C109" s="13" t="s">
        <v>326</v>
      </c>
    </row>
    <row r="110" spans="1:3" x14ac:dyDescent="0.2">
      <c r="A110" s="168"/>
      <c r="B110" s="15">
        <v>4</v>
      </c>
      <c r="C110" s="13" t="s">
        <v>327</v>
      </c>
    </row>
    <row r="111" spans="1:3" x14ac:dyDescent="0.2">
      <c r="A111" s="168"/>
      <c r="B111" s="15">
        <v>5</v>
      </c>
      <c r="C111" s="13" t="s">
        <v>328</v>
      </c>
    </row>
    <row r="112" spans="1:3" x14ac:dyDescent="0.2">
      <c r="A112" s="168" t="s">
        <v>329</v>
      </c>
      <c r="B112" s="15">
        <v>1</v>
      </c>
      <c r="C112" s="13" t="s">
        <v>330</v>
      </c>
    </row>
    <row r="113" spans="1:3" x14ac:dyDescent="0.2">
      <c r="A113" s="168"/>
      <c r="B113" s="15">
        <v>2</v>
      </c>
      <c r="C113" s="13" t="s">
        <v>331</v>
      </c>
    </row>
    <row r="114" spans="1:3" x14ac:dyDescent="0.2">
      <c r="A114" s="168"/>
      <c r="B114" s="15">
        <v>3</v>
      </c>
      <c r="C114" s="13" t="s">
        <v>332</v>
      </c>
    </row>
    <row r="115" spans="1:3" x14ac:dyDescent="0.2">
      <c r="A115" s="168"/>
      <c r="B115" s="15">
        <v>4</v>
      </c>
      <c r="C115" s="13" t="s">
        <v>333</v>
      </c>
    </row>
    <row r="116" spans="1:3" x14ac:dyDescent="0.2">
      <c r="A116" s="168" t="s">
        <v>334</v>
      </c>
      <c r="B116" s="15">
        <v>1</v>
      </c>
      <c r="C116" s="13" t="s">
        <v>335</v>
      </c>
    </row>
    <row r="117" spans="1:3" x14ac:dyDescent="0.2">
      <c r="A117" s="168"/>
      <c r="B117" s="15">
        <v>2</v>
      </c>
      <c r="C117" s="13" t="s">
        <v>336</v>
      </c>
    </row>
    <row r="118" spans="1:3" x14ac:dyDescent="0.2">
      <c r="A118" s="168"/>
      <c r="B118" s="15">
        <v>3</v>
      </c>
      <c r="C118" s="13" t="s">
        <v>337</v>
      </c>
    </row>
    <row r="119" spans="1:3" x14ac:dyDescent="0.2">
      <c r="A119" s="168" t="s">
        <v>338</v>
      </c>
      <c r="B119" s="15">
        <v>1</v>
      </c>
      <c r="C119" s="13" t="s">
        <v>339</v>
      </c>
    </row>
    <row r="120" spans="1:3" x14ac:dyDescent="0.2">
      <c r="A120" s="168"/>
      <c r="B120" s="15">
        <v>2</v>
      </c>
      <c r="C120" s="13" t="s">
        <v>340</v>
      </c>
    </row>
    <row r="121" spans="1:3" x14ac:dyDescent="0.2">
      <c r="A121" s="168"/>
      <c r="B121" s="15">
        <v>3</v>
      </c>
      <c r="C121" s="13" t="s">
        <v>341</v>
      </c>
    </row>
    <row r="122" spans="1:3" x14ac:dyDescent="0.2">
      <c r="A122" s="168"/>
      <c r="B122" s="15">
        <v>4</v>
      </c>
      <c r="C122" s="13" t="s">
        <v>342</v>
      </c>
    </row>
    <row r="123" spans="1:3" x14ac:dyDescent="0.2">
      <c r="A123" s="168"/>
      <c r="B123" s="15">
        <v>5</v>
      </c>
      <c r="C123" s="13" t="s">
        <v>343</v>
      </c>
    </row>
    <row r="124" spans="1:3" x14ac:dyDescent="0.2">
      <c r="A124" s="168" t="s">
        <v>344</v>
      </c>
      <c r="B124" s="15">
        <v>1</v>
      </c>
      <c r="C124" s="13" t="s">
        <v>345</v>
      </c>
    </row>
    <row r="125" spans="1:3" x14ac:dyDescent="0.2">
      <c r="A125" s="168"/>
      <c r="B125" s="15">
        <v>2</v>
      </c>
      <c r="C125" s="13" t="s">
        <v>346</v>
      </c>
    </row>
    <row r="126" spans="1:3" x14ac:dyDescent="0.2">
      <c r="A126" s="168"/>
      <c r="B126" s="15">
        <v>3</v>
      </c>
      <c r="C126" s="13" t="s">
        <v>347</v>
      </c>
    </row>
  </sheetData>
  <mergeCells count="31">
    <mergeCell ref="A116:A118"/>
    <mergeCell ref="A95:A98"/>
    <mergeCell ref="A119:A123"/>
    <mergeCell ref="A124:A126"/>
    <mergeCell ref="A84:A87"/>
    <mergeCell ref="A88:A91"/>
    <mergeCell ref="A99:A102"/>
    <mergeCell ref="A103:A106"/>
    <mergeCell ref="A107:A111"/>
    <mergeCell ref="A112:A115"/>
    <mergeCell ref="A92:A94"/>
    <mergeCell ref="A80:A83"/>
    <mergeCell ref="A42:A45"/>
    <mergeCell ref="A46:A49"/>
    <mergeCell ref="A50:A54"/>
    <mergeCell ref="A55:A58"/>
    <mergeCell ref="A59:A62"/>
    <mergeCell ref="A63:A66"/>
    <mergeCell ref="A67:A71"/>
    <mergeCell ref="A72:A74"/>
    <mergeCell ref="A75:A79"/>
    <mergeCell ref="A1:A5"/>
    <mergeCell ref="A38:A41"/>
    <mergeCell ref="A6:A8"/>
    <mergeCell ref="A9:A12"/>
    <mergeCell ref="A13:A17"/>
    <mergeCell ref="A18:A21"/>
    <mergeCell ref="A22:A26"/>
    <mergeCell ref="A27:A29"/>
    <mergeCell ref="A30:A33"/>
    <mergeCell ref="A34:A37"/>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O34"/>
  <sheetViews>
    <sheetView topLeftCell="B1" workbookViewId="0">
      <selection activeCell="J20" sqref="J20"/>
    </sheetView>
  </sheetViews>
  <sheetFormatPr defaultRowHeight="15" x14ac:dyDescent="0.25"/>
  <cols>
    <col min="3" max="3" width="61" customWidth="1" collapsed="1"/>
  </cols>
  <sheetData>
    <row r="1" spans="2:15" ht="15.75" thickBot="1" x14ac:dyDescent="0.3"/>
    <row r="2" spans="2:15" ht="20.25" customHeight="1" thickBot="1" x14ac:dyDescent="0.3">
      <c r="B2" s="169" t="s">
        <v>348</v>
      </c>
      <c r="C2" s="170"/>
      <c r="D2" s="169" t="s">
        <v>349</v>
      </c>
      <c r="E2" s="171"/>
      <c r="F2" s="171"/>
      <c r="G2" s="170"/>
      <c r="L2" s="172" t="s">
        <v>350</v>
      </c>
      <c r="M2" s="172"/>
      <c r="N2" s="172"/>
      <c r="O2" s="172"/>
    </row>
    <row r="3" spans="2:15" ht="20.25" customHeight="1" thickBot="1" x14ac:dyDescent="0.3">
      <c r="B3" s="1" t="s">
        <v>351</v>
      </c>
      <c r="C3" s="2" t="s">
        <v>352</v>
      </c>
      <c r="D3" s="3" t="s">
        <v>353</v>
      </c>
      <c r="E3" s="3" t="s">
        <v>354</v>
      </c>
      <c r="F3" s="3" t="s">
        <v>355</v>
      </c>
      <c r="G3" s="3" t="s">
        <v>356</v>
      </c>
      <c r="L3" s="16" t="s">
        <v>353</v>
      </c>
      <c r="M3" s="16" t="s">
        <v>354</v>
      </c>
      <c r="N3" s="16" t="s">
        <v>355</v>
      </c>
      <c r="O3" s="16" t="s">
        <v>356</v>
      </c>
    </row>
    <row r="4" spans="2:15" ht="20.25" customHeight="1" thickBot="1" x14ac:dyDescent="0.3">
      <c r="B4" s="4" t="s">
        <v>191</v>
      </c>
      <c r="C4" s="5" t="s">
        <v>127</v>
      </c>
      <c r="D4" s="10">
        <v>2</v>
      </c>
      <c r="E4" s="10">
        <v>3</v>
      </c>
      <c r="F4" s="10">
        <v>3</v>
      </c>
      <c r="G4" s="10">
        <v>4</v>
      </c>
      <c r="H4" s="7">
        <v>2</v>
      </c>
      <c r="I4" s="7">
        <v>3</v>
      </c>
      <c r="J4" s="7">
        <v>4</v>
      </c>
      <c r="K4" s="7">
        <v>5</v>
      </c>
      <c r="L4" s="8" t="s">
        <v>357</v>
      </c>
      <c r="M4" s="8" t="s">
        <v>357</v>
      </c>
      <c r="N4" s="8" t="s">
        <v>357</v>
      </c>
      <c r="O4" s="8" t="s">
        <v>357</v>
      </c>
    </row>
    <row r="5" spans="2:15" ht="20.25" customHeight="1" thickBot="1" x14ac:dyDescent="0.3">
      <c r="B5" s="4" t="s">
        <v>197</v>
      </c>
      <c r="C5" s="5" t="s">
        <v>129</v>
      </c>
      <c r="D5" s="10">
        <v>2</v>
      </c>
      <c r="E5" s="10">
        <v>2</v>
      </c>
      <c r="F5" s="10">
        <v>2</v>
      </c>
      <c r="G5" s="10">
        <v>3</v>
      </c>
      <c r="H5" s="7">
        <v>2</v>
      </c>
      <c r="I5" s="7">
        <v>3</v>
      </c>
      <c r="J5" s="7"/>
      <c r="K5" s="7"/>
      <c r="L5" s="8" t="s">
        <v>357</v>
      </c>
      <c r="M5" s="8" t="s">
        <v>357</v>
      </c>
      <c r="N5" s="8" t="s">
        <v>357</v>
      </c>
      <c r="O5" s="8" t="s">
        <v>357</v>
      </c>
    </row>
    <row r="6" spans="2:15" ht="20.25" customHeight="1" thickBot="1" x14ac:dyDescent="0.3">
      <c r="B6" s="4" t="s">
        <v>201</v>
      </c>
      <c r="C6" s="5" t="s">
        <v>131</v>
      </c>
      <c r="D6" s="10">
        <v>3</v>
      </c>
      <c r="E6" s="10">
        <v>3</v>
      </c>
      <c r="F6" s="10">
        <v>4</v>
      </c>
      <c r="G6" s="10">
        <v>4</v>
      </c>
      <c r="H6" s="7">
        <v>2</v>
      </c>
      <c r="I6" s="7">
        <v>3</v>
      </c>
      <c r="J6" s="7">
        <v>4</v>
      </c>
      <c r="K6" s="7"/>
      <c r="L6" s="8" t="s">
        <v>357</v>
      </c>
      <c r="M6" s="8" t="s">
        <v>357</v>
      </c>
      <c r="N6" s="8" t="s">
        <v>357</v>
      </c>
      <c r="O6" s="8" t="s">
        <v>357</v>
      </c>
    </row>
    <row r="7" spans="2:15" ht="20.25" customHeight="1" thickBot="1" x14ac:dyDescent="0.3">
      <c r="B7" s="4" t="s">
        <v>206</v>
      </c>
      <c r="C7" s="5" t="s">
        <v>133</v>
      </c>
      <c r="D7" s="10">
        <v>3</v>
      </c>
      <c r="E7" s="10">
        <v>3</v>
      </c>
      <c r="F7" s="10">
        <v>4</v>
      </c>
      <c r="G7" s="10">
        <v>4</v>
      </c>
      <c r="H7" s="7">
        <v>2</v>
      </c>
      <c r="I7" s="7">
        <v>3</v>
      </c>
      <c r="J7" s="7">
        <v>4</v>
      </c>
      <c r="K7" s="7"/>
      <c r="L7" s="8" t="s">
        <v>357</v>
      </c>
      <c r="M7" s="8" t="s">
        <v>357</v>
      </c>
      <c r="N7" s="8" t="s">
        <v>357</v>
      </c>
      <c r="O7" s="8" t="s">
        <v>357</v>
      </c>
    </row>
    <row r="8" spans="2:15" ht="20.25" customHeight="1" thickBot="1" x14ac:dyDescent="0.3">
      <c r="B8" s="4" t="s">
        <v>212</v>
      </c>
      <c r="C8" s="5" t="s">
        <v>135</v>
      </c>
      <c r="D8" s="11">
        <v>2</v>
      </c>
      <c r="E8" s="11">
        <v>2</v>
      </c>
      <c r="F8" s="10">
        <v>3</v>
      </c>
      <c r="G8" s="10">
        <v>4</v>
      </c>
      <c r="H8" s="7">
        <v>2</v>
      </c>
      <c r="I8" s="7">
        <v>3</v>
      </c>
      <c r="J8" s="7">
        <v>4</v>
      </c>
      <c r="K8" s="7"/>
      <c r="L8" s="8" t="s">
        <v>358</v>
      </c>
      <c r="M8" s="8" t="s">
        <v>358</v>
      </c>
      <c r="N8" s="8" t="s">
        <v>357</v>
      </c>
      <c r="O8" s="8" t="s">
        <v>357</v>
      </c>
    </row>
    <row r="9" spans="2:15" ht="20.25" customHeight="1" thickBot="1" x14ac:dyDescent="0.3">
      <c r="B9" s="4" t="s">
        <v>217</v>
      </c>
      <c r="C9" s="5" t="s">
        <v>359</v>
      </c>
      <c r="D9" s="11">
        <v>2</v>
      </c>
      <c r="E9" s="11">
        <v>2</v>
      </c>
      <c r="F9" s="11">
        <v>3</v>
      </c>
      <c r="G9" s="10">
        <v>4</v>
      </c>
      <c r="H9" s="7">
        <v>2</v>
      </c>
      <c r="I9" s="7">
        <v>3</v>
      </c>
      <c r="J9" s="7">
        <v>4</v>
      </c>
      <c r="K9" s="7"/>
      <c r="L9" s="8" t="s">
        <v>358</v>
      </c>
      <c r="M9" s="8" t="s">
        <v>358</v>
      </c>
      <c r="N9" s="8" t="s">
        <v>358</v>
      </c>
      <c r="O9" s="8" t="s">
        <v>357</v>
      </c>
    </row>
    <row r="10" spans="2:15" ht="20.25" customHeight="1" thickBot="1" x14ac:dyDescent="0.3">
      <c r="B10" s="4" t="s">
        <v>223</v>
      </c>
      <c r="C10" s="5" t="s">
        <v>360</v>
      </c>
      <c r="D10" s="10">
        <v>2</v>
      </c>
      <c r="E10" s="10">
        <v>2</v>
      </c>
      <c r="F10" s="10">
        <v>2</v>
      </c>
      <c r="G10" s="10">
        <v>3</v>
      </c>
      <c r="H10" s="7">
        <v>2</v>
      </c>
      <c r="I10" s="7">
        <v>3</v>
      </c>
      <c r="J10" s="7"/>
      <c r="K10" s="7"/>
      <c r="L10" s="8" t="s">
        <v>357</v>
      </c>
      <c r="M10" s="8" t="s">
        <v>357</v>
      </c>
      <c r="N10" s="8" t="s">
        <v>357</v>
      </c>
      <c r="O10" s="8" t="s">
        <v>357</v>
      </c>
    </row>
    <row r="11" spans="2:15" ht="20.25" customHeight="1" thickBot="1" x14ac:dyDescent="0.3">
      <c r="B11" s="4" t="s">
        <v>227</v>
      </c>
      <c r="C11" s="5" t="s">
        <v>141</v>
      </c>
      <c r="D11" s="10">
        <v>2</v>
      </c>
      <c r="E11" s="10">
        <v>2</v>
      </c>
      <c r="F11" s="10">
        <v>3</v>
      </c>
      <c r="G11" s="10">
        <v>3</v>
      </c>
      <c r="H11" s="7">
        <v>2</v>
      </c>
      <c r="I11" s="7">
        <v>3</v>
      </c>
      <c r="J11" s="7"/>
      <c r="K11" s="7"/>
      <c r="L11" s="8" t="s">
        <v>357</v>
      </c>
      <c r="M11" s="8" t="s">
        <v>357</v>
      </c>
      <c r="N11" s="8" t="s">
        <v>357</v>
      </c>
      <c r="O11" s="8" t="s">
        <v>357</v>
      </c>
    </row>
    <row r="12" spans="2:15" ht="20.25" customHeight="1" thickBot="1" x14ac:dyDescent="0.3">
      <c r="B12" s="4" t="s">
        <v>232</v>
      </c>
      <c r="C12" s="5" t="s">
        <v>143</v>
      </c>
      <c r="D12" s="10">
        <v>2</v>
      </c>
      <c r="E12" s="10">
        <v>3</v>
      </c>
      <c r="F12" s="10">
        <v>3</v>
      </c>
      <c r="G12" s="10">
        <v>4</v>
      </c>
      <c r="H12" s="7">
        <v>2</v>
      </c>
      <c r="I12" s="7">
        <v>3</v>
      </c>
      <c r="J12" s="7"/>
      <c r="K12" s="7"/>
      <c r="L12" s="8" t="s">
        <v>357</v>
      </c>
      <c r="M12" s="8" t="s">
        <v>357</v>
      </c>
      <c r="N12" s="8" t="s">
        <v>357</v>
      </c>
      <c r="O12" s="8" t="s">
        <v>357</v>
      </c>
    </row>
    <row r="13" spans="2:15" ht="20.25" customHeight="1" thickBot="1" x14ac:dyDescent="0.3">
      <c r="B13" s="4" t="s">
        <v>237</v>
      </c>
      <c r="C13" s="5" t="s">
        <v>146</v>
      </c>
      <c r="D13" s="10">
        <v>2</v>
      </c>
      <c r="E13" s="10">
        <v>2</v>
      </c>
      <c r="F13" s="10">
        <v>3</v>
      </c>
      <c r="G13" s="10">
        <v>3</v>
      </c>
      <c r="H13" s="7">
        <v>2</v>
      </c>
      <c r="I13" s="7">
        <v>3</v>
      </c>
      <c r="J13" s="7"/>
      <c r="K13" s="7"/>
      <c r="L13" s="8" t="s">
        <v>357</v>
      </c>
      <c r="M13" s="8" t="s">
        <v>357</v>
      </c>
      <c r="N13" s="8" t="s">
        <v>357</v>
      </c>
      <c r="O13" s="8" t="s">
        <v>357</v>
      </c>
    </row>
    <row r="14" spans="2:15" ht="20.25" customHeight="1" thickBot="1" x14ac:dyDescent="0.3">
      <c r="B14" s="4" t="s">
        <v>242</v>
      </c>
      <c r="C14" s="5" t="s">
        <v>148</v>
      </c>
      <c r="D14" s="10">
        <v>2</v>
      </c>
      <c r="E14" s="10">
        <v>2</v>
      </c>
      <c r="F14" s="10">
        <v>3</v>
      </c>
      <c r="G14" s="10">
        <v>3</v>
      </c>
      <c r="H14" s="7">
        <v>2</v>
      </c>
      <c r="I14" s="7">
        <v>3</v>
      </c>
      <c r="J14" s="7"/>
      <c r="K14" s="7"/>
      <c r="L14" s="8" t="s">
        <v>357</v>
      </c>
      <c r="M14" s="8" t="s">
        <v>357</v>
      </c>
      <c r="N14" s="8" t="s">
        <v>357</v>
      </c>
      <c r="O14" s="8" t="s">
        <v>357</v>
      </c>
    </row>
    <row r="15" spans="2:15" ht="20.25" customHeight="1" thickBot="1" x14ac:dyDescent="0.3">
      <c r="B15" s="4" t="s">
        <v>247</v>
      </c>
      <c r="C15" s="5" t="s">
        <v>361</v>
      </c>
      <c r="D15" s="10">
        <v>2</v>
      </c>
      <c r="E15" s="10">
        <v>2</v>
      </c>
      <c r="F15" s="10">
        <v>2</v>
      </c>
      <c r="G15" s="10">
        <v>3</v>
      </c>
      <c r="H15" s="7">
        <v>2</v>
      </c>
      <c r="I15" s="7">
        <v>3</v>
      </c>
      <c r="J15" s="7"/>
      <c r="K15" s="7"/>
      <c r="L15" s="8" t="s">
        <v>357</v>
      </c>
      <c r="M15" s="8" t="s">
        <v>357</v>
      </c>
      <c r="N15" s="8" t="s">
        <v>357</v>
      </c>
      <c r="O15" s="8" t="s">
        <v>357</v>
      </c>
    </row>
    <row r="16" spans="2:15" ht="20.25" customHeight="1" thickBot="1" x14ac:dyDescent="0.3">
      <c r="B16" s="4" t="s">
        <v>252</v>
      </c>
      <c r="C16" s="5" t="s">
        <v>152</v>
      </c>
      <c r="D16" s="10">
        <v>2</v>
      </c>
      <c r="E16" s="10">
        <v>3</v>
      </c>
      <c r="F16" s="10">
        <v>4</v>
      </c>
      <c r="G16" s="10">
        <v>5</v>
      </c>
      <c r="H16" s="7">
        <v>2</v>
      </c>
      <c r="I16" s="7">
        <v>3</v>
      </c>
      <c r="J16" s="7">
        <v>4</v>
      </c>
      <c r="K16" s="7">
        <v>5</v>
      </c>
      <c r="L16" s="8" t="s">
        <v>358</v>
      </c>
      <c r="M16" s="8" t="s">
        <v>357</v>
      </c>
      <c r="N16" s="8" t="s">
        <v>357</v>
      </c>
      <c r="O16" s="8" t="s">
        <v>357</v>
      </c>
    </row>
    <row r="17" spans="2:15" ht="20.25" customHeight="1" thickBot="1" x14ac:dyDescent="0.3">
      <c r="B17" s="4" t="s">
        <v>258</v>
      </c>
      <c r="C17" s="5" t="s">
        <v>154</v>
      </c>
      <c r="D17" s="11">
        <v>2</v>
      </c>
      <c r="E17" s="11">
        <v>2</v>
      </c>
      <c r="F17" s="10">
        <v>2</v>
      </c>
      <c r="G17" s="10">
        <v>3</v>
      </c>
      <c r="H17" s="7">
        <v>2</v>
      </c>
      <c r="I17" s="7">
        <v>3</v>
      </c>
      <c r="J17" s="7">
        <v>4</v>
      </c>
      <c r="K17" s="7"/>
      <c r="L17" s="8" t="s">
        <v>358</v>
      </c>
      <c r="M17" s="8" t="s">
        <v>358</v>
      </c>
      <c r="N17" s="8" t="s">
        <v>357</v>
      </c>
      <c r="O17" s="8" t="s">
        <v>357</v>
      </c>
    </row>
    <row r="18" spans="2:15" ht="20.25" customHeight="1" thickBot="1" x14ac:dyDescent="0.3">
      <c r="B18" s="4" t="s">
        <v>263</v>
      </c>
      <c r="C18" s="5" t="s">
        <v>156</v>
      </c>
      <c r="D18" s="11"/>
      <c r="E18" s="11"/>
      <c r="F18" s="11"/>
      <c r="G18" s="10"/>
      <c r="H18" s="7">
        <v>2</v>
      </c>
      <c r="I18" s="7">
        <v>3</v>
      </c>
      <c r="J18" s="7">
        <v>4</v>
      </c>
      <c r="K18" s="7"/>
      <c r="L18" s="8" t="s">
        <v>358</v>
      </c>
      <c r="M18" s="8" t="s">
        <v>358</v>
      </c>
      <c r="N18" s="8" t="s">
        <v>358</v>
      </c>
      <c r="O18" s="8" t="s">
        <v>357</v>
      </c>
    </row>
    <row r="19" spans="2:15" ht="20.25" customHeight="1" thickBot="1" x14ac:dyDescent="0.3">
      <c r="B19" s="4" t="s">
        <v>268</v>
      </c>
      <c r="C19" s="5" t="s">
        <v>158</v>
      </c>
      <c r="D19" s="11">
        <v>3</v>
      </c>
      <c r="E19" s="11">
        <v>3</v>
      </c>
      <c r="F19" s="10">
        <v>3</v>
      </c>
      <c r="G19" s="10">
        <v>4</v>
      </c>
      <c r="H19" s="7">
        <v>2</v>
      </c>
      <c r="I19" s="7">
        <v>3</v>
      </c>
      <c r="J19" s="7">
        <v>4</v>
      </c>
      <c r="K19" s="7"/>
      <c r="L19" s="8" t="s">
        <v>358</v>
      </c>
      <c r="M19" s="8" t="s">
        <v>358</v>
      </c>
      <c r="N19" s="8" t="s">
        <v>357</v>
      </c>
      <c r="O19" s="8" t="s">
        <v>357</v>
      </c>
    </row>
    <row r="20" spans="2:15" ht="20.25" customHeight="1" thickBot="1" x14ac:dyDescent="0.3">
      <c r="B20" s="4" t="s">
        <v>273</v>
      </c>
      <c r="C20" s="5" t="s">
        <v>161</v>
      </c>
      <c r="D20" s="10">
        <v>2</v>
      </c>
      <c r="E20" s="10">
        <v>2</v>
      </c>
      <c r="F20" s="10">
        <v>3</v>
      </c>
      <c r="G20" s="10">
        <v>4</v>
      </c>
      <c r="H20" s="7">
        <v>2</v>
      </c>
      <c r="I20" s="7">
        <v>3</v>
      </c>
      <c r="J20" s="7">
        <v>4</v>
      </c>
      <c r="K20" s="7">
        <v>5</v>
      </c>
      <c r="L20" s="8" t="s">
        <v>357</v>
      </c>
      <c r="M20" s="8" t="s">
        <v>357</v>
      </c>
      <c r="N20" s="8" t="s">
        <v>357</v>
      </c>
      <c r="O20" s="8" t="s">
        <v>357</v>
      </c>
    </row>
    <row r="21" spans="2:15" ht="20.25" customHeight="1" thickBot="1" x14ac:dyDescent="0.3">
      <c r="B21" s="4" t="s">
        <v>279</v>
      </c>
      <c r="C21" s="5" t="s">
        <v>362</v>
      </c>
      <c r="D21" s="10">
        <v>2</v>
      </c>
      <c r="E21" s="10">
        <v>2</v>
      </c>
      <c r="F21" s="10">
        <v>3</v>
      </c>
      <c r="G21" s="10">
        <v>3</v>
      </c>
      <c r="H21" s="7">
        <v>2</v>
      </c>
      <c r="I21" s="7">
        <v>3</v>
      </c>
      <c r="J21" s="7">
        <v>4</v>
      </c>
      <c r="K21" s="7"/>
      <c r="L21" s="8" t="s">
        <v>357</v>
      </c>
      <c r="M21" s="8" t="s">
        <v>357</v>
      </c>
      <c r="N21" s="8" t="s">
        <v>357</v>
      </c>
      <c r="O21" s="8" t="s">
        <v>357</v>
      </c>
    </row>
    <row r="22" spans="2:15" ht="20.25" customHeight="1" thickBot="1" x14ac:dyDescent="0.3">
      <c r="B22" s="4" t="s">
        <v>283</v>
      </c>
      <c r="C22" s="5" t="s">
        <v>165</v>
      </c>
      <c r="D22" s="10"/>
      <c r="E22" s="10"/>
      <c r="F22" s="10"/>
      <c r="G22" s="10"/>
      <c r="H22" s="7">
        <v>2</v>
      </c>
      <c r="I22" s="7">
        <v>3</v>
      </c>
      <c r="J22" s="7">
        <v>4</v>
      </c>
      <c r="K22" s="7"/>
      <c r="L22" s="8" t="s">
        <v>357</v>
      </c>
      <c r="M22" s="8" t="s">
        <v>357</v>
      </c>
      <c r="N22" s="8" t="s">
        <v>357</v>
      </c>
      <c r="O22" s="8" t="s">
        <v>357</v>
      </c>
    </row>
    <row r="23" spans="2:15" ht="20.25" customHeight="1" thickBot="1" x14ac:dyDescent="0.3">
      <c r="B23" s="4" t="s">
        <v>289</v>
      </c>
      <c r="C23" s="5" t="s">
        <v>167</v>
      </c>
      <c r="D23" s="10">
        <v>2</v>
      </c>
      <c r="E23" s="10">
        <v>2</v>
      </c>
      <c r="F23" s="10">
        <v>3</v>
      </c>
      <c r="G23" s="10">
        <v>4</v>
      </c>
      <c r="H23" s="7">
        <v>2</v>
      </c>
      <c r="I23" s="7">
        <v>3</v>
      </c>
      <c r="J23" s="7">
        <v>4</v>
      </c>
      <c r="K23" s="7"/>
      <c r="L23" s="8" t="s">
        <v>357</v>
      </c>
      <c r="M23" s="8" t="s">
        <v>357</v>
      </c>
      <c r="N23" s="8" t="s">
        <v>357</v>
      </c>
      <c r="O23" s="8" t="s">
        <v>357</v>
      </c>
    </row>
    <row r="24" spans="2:15" ht="20.25" customHeight="1" thickBot="1" x14ac:dyDescent="0.3">
      <c r="B24" s="4" t="s">
        <v>294</v>
      </c>
      <c r="C24" s="5" t="s">
        <v>169</v>
      </c>
      <c r="D24" s="11">
        <v>2</v>
      </c>
      <c r="E24" s="10">
        <v>2</v>
      </c>
      <c r="F24" s="10">
        <v>3</v>
      </c>
      <c r="G24" s="10">
        <v>4</v>
      </c>
      <c r="H24" s="7">
        <v>2</v>
      </c>
      <c r="I24" s="7">
        <v>3</v>
      </c>
      <c r="J24" s="7"/>
      <c r="K24" s="7"/>
      <c r="L24" s="8" t="s">
        <v>358</v>
      </c>
      <c r="M24" s="8" t="s">
        <v>357</v>
      </c>
      <c r="N24" s="8" t="s">
        <v>357</v>
      </c>
      <c r="O24" s="8" t="s">
        <v>357</v>
      </c>
    </row>
    <row r="25" spans="2:15" ht="20.25" customHeight="1" thickBot="1" x14ac:dyDescent="0.3">
      <c r="B25" s="4" t="s">
        <v>299</v>
      </c>
      <c r="C25" s="5" t="s">
        <v>171</v>
      </c>
      <c r="D25" s="11"/>
      <c r="E25" s="10"/>
      <c r="F25" s="10"/>
      <c r="G25" s="10"/>
      <c r="H25" s="7">
        <v>2</v>
      </c>
      <c r="I25" s="7">
        <v>3</v>
      </c>
      <c r="J25" s="7">
        <v>4</v>
      </c>
      <c r="K25" s="7"/>
      <c r="L25" s="8" t="s">
        <v>358</v>
      </c>
      <c r="M25" s="8" t="s">
        <v>357</v>
      </c>
      <c r="N25" s="8" t="s">
        <v>357</v>
      </c>
      <c r="O25" s="8" t="s">
        <v>357</v>
      </c>
    </row>
    <row r="26" spans="2:15" ht="20.25" customHeight="1" thickBot="1" x14ac:dyDescent="0.3">
      <c r="B26" s="4" t="s">
        <v>304</v>
      </c>
      <c r="C26" s="5" t="s">
        <v>173</v>
      </c>
      <c r="D26" s="11">
        <v>2</v>
      </c>
      <c r="E26" s="11">
        <v>2</v>
      </c>
      <c r="F26" s="10">
        <v>3</v>
      </c>
      <c r="G26" s="10">
        <v>3</v>
      </c>
      <c r="H26" s="7">
        <v>2</v>
      </c>
      <c r="I26" s="7">
        <v>3</v>
      </c>
      <c r="J26" s="7"/>
      <c r="K26" s="7"/>
      <c r="L26" s="8" t="s">
        <v>358</v>
      </c>
      <c r="M26" s="8" t="s">
        <v>358</v>
      </c>
      <c r="N26" s="8" t="s">
        <v>357</v>
      </c>
      <c r="O26" s="8" t="s">
        <v>357</v>
      </c>
    </row>
    <row r="27" spans="2:15" ht="20.25" customHeight="1" thickBot="1" x14ac:dyDescent="0.3">
      <c r="B27" s="4" t="s">
        <v>308</v>
      </c>
      <c r="C27" s="5" t="s">
        <v>363</v>
      </c>
      <c r="D27" s="10">
        <v>2</v>
      </c>
      <c r="E27" s="10">
        <v>2</v>
      </c>
      <c r="F27" s="10">
        <v>3</v>
      </c>
      <c r="G27" s="10">
        <v>4</v>
      </c>
      <c r="H27" s="7">
        <v>2</v>
      </c>
      <c r="I27" s="7">
        <v>3</v>
      </c>
      <c r="J27" s="7">
        <v>4</v>
      </c>
      <c r="K27" s="7"/>
      <c r="L27" s="8" t="s">
        <v>357</v>
      </c>
      <c r="M27" s="8" t="s">
        <v>357</v>
      </c>
      <c r="N27" s="8" t="s">
        <v>357</v>
      </c>
      <c r="O27" s="8" t="s">
        <v>357</v>
      </c>
    </row>
    <row r="28" spans="2:15" ht="20.25" customHeight="1" thickBot="1" x14ac:dyDescent="0.3">
      <c r="B28" s="4" t="s">
        <v>313</v>
      </c>
      <c r="C28" s="5" t="s">
        <v>364</v>
      </c>
      <c r="D28" s="10">
        <v>2</v>
      </c>
      <c r="E28" s="10">
        <v>3</v>
      </c>
      <c r="F28" s="10">
        <v>4</v>
      </c>
      <c r="G28" s="10">
        <v>4</v>
      </c>
      <c r="H28" s="7">
        <v>2</v>
      </c>
      <c r="I28" s="7">
        <v>3</v>
      </c>
      <c r="J28" s="7">
        <v>4</v>
      </c>
      <c r="K28" s="7">
        <v>5</v>
      </c>
      <c r="L28" s="8" t="s">
        <v>357</v>
      </c>
      <c r="M28" s="8" t="s">
        <v>357</v>
      </c>
      <c r="N28" s="8" t="s">
        <v>357</v>
      </c>
      <c r="O28" s="8" t="s">
        <v>357</v>
      </c>
    </row>
    <row r="29" spans="2:15" ht="20.25" customHeight="1" thickBot="1" x14ac:dyDescent="0.3">
      <c r="B29" s="4" t="s">
        <v>318</v>
      </c>
      <c r="C29" s="6" t="s">
        <v>180</v>
      </c>
      <c r="D29" s="10">
        <v>2</v>
      </c>
      <c r="E29" s="10">
        <v>2</v>
      </c>
      <c r="F29" s="10">
        <v>3</v>
      </c>
      <c r="G29" s="10">
        <v>3</v>
      </c>
      <c r="H29" s="7">
        <v>2</v>
      </c>
      <c r="I29" s="7">
        <v>3</v>
      </c>
      <c r="J29" s="7">
        <v>4</v>
      </c>
      <c r="K29" s="7">
        <v>5</v>
      </c>
      <c r="L29" s="8" t="s">
        <v>357</v>
      </c>
      <c r="M29" s="8" t="s">
        <v>357</v>
      </c>
      <c r="N29" s="8" t="s">
        <v>357</v>
      </c>
      <c r="O29" s="8" t="s">
        <v>357</v>
      </c>
    </row>
    <row r="30" spans="2:15" ht="20.25" customHeight="1" thickBot="1" x14ac:dyDescent="0.3">
      <c r="B30" s="4" t="s">
        <v>323</v>
      </c>
      <c r="C30" s="5" t="s">
        <v>182</v>
      </c>
      <c r="D30" s="11">
        <v>2</v>
      </c>
      <c r="E30" s="11">
        <v>2</v>
      </c>
      <c r="F30" s="10">
        <v>3</v>
      </c>
      <c r="G30" s="10">
        <v>4</v>
      </c>
      <c r="H30" s="7">
        <v>2</v>
      </c>
      <c r="I30" s="7">
        <v>3</v>
      </c>
      <c r="J30" s="7">
        <v>4</v>
      </c>
      <c r="K30" s="7"/>
      <c r="L30" s="8" t="s">
        <v>358</v>
      </c>
      <c r="M30" s="8" t="s">
        <v>358</v>
      </c>
      <c r="N30" s="8" t="s">
        <v>358</v>
      </c>
      <c r="O30" s="8" t="s">
        <v>357</v>
      </c>
    </row>
    <row r="31" spans="2:15" ht="20.25" customHeight="1" thickBot="1" x14ac:dyDescent="0.3">
      <c r="B31" s="4" t="s">
        <v>329</v>
      </c>
      <c r="C31" s="5" t="s">
        <v>365</v>
      </c>
      <c r="D31" s="11">
        <v>2</v>
      </c>
      <c r="E31" s="11">
        <v>2</v>
      </c>
      <c r="F31" s="10">
        <v>3</v>
      </c>
      <c r="G31" s="10">
        <v>3</v>
      </c>
      <c r="H31" s="7">
        <v>2</v>
      </c>
      <c r="I31" s="7">
        <v>3</v>
      </c>
      <c r="J31" s="7">
        <v>4</v>
      </c>
      <c r="K31" s="7"/>
      <c r="L31" s="8" t="s">
        <v>358</v>
      </c>
      <c r="M31" s="8" t="s">
        <v>358</v>
      </c>
      <c r="N31" s="8" t="s">
        <v>357</v>
      </c>
      <c r="O31" s="8" t="s">
        <v>357</v>
      </c>
    </row>
    <row r="32" spans="2:15" ht="20.25" customHeight="1" thickBot="1" x14ac:dyDescent="0.3">
      <c r="B32" s="4" t="s">
        <v>334</v>
      </c>
      <c r="C32" s="5" t="s">
        <v>186</v>
      </c>
      <c r="D32" s="11">
        <v>2</v>
      </c>
      <c r="E32" s="11">
        <v>2</v>
      </c>
      <c r="F32" s="10">
        <v>3</v>
      </c>
      <c r="G32" s="10">
        <v>3</v>
      </c>
      <c r="H32" s="7">
        <v>2</v>
      </c>
      <c r="I32" s="7">
        <v>3</v>
      </c>
      <c r="J32" s="7"/>
      <c r="K32" s="7"/>
      <c r="L32" s="8" t="s">
        <v>358</v>
      </c>
      <c r="M32" s="8" t="s">
        <v>358</v>
      </c>
      <c r="N32" s="8" t="s">
        <v>357</v>
      </c>
      <c r="O32" s="8" t="s">
        <v>357</v>
      </c>
    </row>
    <row r="33" spans="2:15" ht="20.25" customHeight="1" thickBot="1" x14ac:dyDescent="0.3">
      <c r="B33" s="4" t="s">
        <v>338</v>
      </c>
      <c r="C33" s="5" t="s">
        <v>188</v>
      </c>
      <c r="D33" s="10">
        <v>2</v>
      </c>
      <c r="E33" s="10">
        <v>3</v>
      </c>
      <c r="F33" s="10">
        <v>3</v>
      </c>
      <c r="G33" s="10">
        <v>4</v>
      </c>
      <c r="H33" s="7">
        <v>2</v>
      </c>
      <c r="I33" s="7">
        <v>3</v>
      </c>
      <c r="J33" s="7">
        <v>4</v>
      </c>
      <c r="K33" s="7">
        <v>5</v>
      </c>
      <c r="L33" s="8" t="s">
        <v>357</v>
      </c>
      <c r="M33" s="8" t="s">
        <v>357</v>
      </c>
      <c r="N33" s="8" t="s">
        <v>357</v>
      </c>
      <c r="O33" s="8" t="s">
        <v>357</v>
      </c>
    </row>
    <row r="34" spans="2:15" ht="20.25" customHeight="1" thickBot="1" x14ac:dyDescent="0.3">
      <c r="B34" s="4" t="s">
        <v>344</v>
      </c>
      <c r="C34" s="5" t="s">
        <v>366</v>
      </c>
      <c r="D34" s="10">
        <v>2</v>
      </c>
      <c r="E34" s="10">
        <v>2</v>
      </c>
      <c r="F34" s="10">
        <v>3</v>
      </c>
      <c r="G34" s="10">
        <v>3</v>
      </c>
      <c r="H34" s="7">
        <v>2</v>
      </c>
      <c r="I34" s="7">
        <v>3</v>
      </c>
      <c r="J34" s="7"/>
      <c r="K34" s="7"/>
      <c r="L34" s="8" t="s">
        <v>357</v>
      </c>
      <c r="M34" s="8" t="s">
        <v>357</v>
      </c>
      <c r="N34" s="8" t="s">
        <v>357</v>
      </c>
      <c r="O34" s="8" t="s">
        <v>357</v>
      </c>
    </row>
  </sheetData>
  <mergeCells count="3">
    <mergeCell ref="B2:C2"/>
    <mergeCell ref="D2:G2"/>
    <mergeCell ref="L2:O2"/>
  </mergeCells>
  <phoneticPr fontId="13" type="noConversion"/>
  <hyperlinks>
    <hyperlink ref="F6" r:id="rId1" location="Níveis!A1" display="Metas_Estaduais.xlsx - Níveis!A1" xr:uid="{00000000-0004-0000-0D00-000000000000}"/>
  </hyperlinks>
  <pageMargins left="0.511811024" right="0.511811024" top="0.78740157499999996" bottom="0.78740157499999996" header="0.31496062000000002" footer="0.31496062000000002"/>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52"/>
  <sheetViews>
    <sheetView topLeftCell="D16" zoomScale="110" zoomScaleNormal="110" workbookViewId="0">
      <selection activeCell="D30" sqref="D30"/>
    </sheetView>
  </sheetViews>
  <sheetFormatPr defaultColWidth="9.140625" defaultRowHeight="15" x14ac:dyDescent="0.25"/>
  <cols>
    <col min="1" max="1" width="6.28515625" customWidth="1" collapsed="1"/>
    <col min="2" max="2" width="18.7109375" customWidth="1" collapsed="1"/>
    <col min="3" max="3" width="28" customWidth="1" collapsed="1"/>
    <col min="4" max="4" width="23" style="61" customWidth="1" collapsed="1"/>
    <col min="5" max="5" width="5.28515625" customWidth="1" collapsed="1"/>
    <col min="6" max="27" width="5.7109375" customWidth="1" collapsed="1"/>
    <col min="28" max="29" width="5.7109375" customWidth="1"/>
    <col min="30" max="36" width="5.7109375" customWidth="1" collapsed="1"/>
    <col min="37" max="37" width="9.140625" collapsed="1"/>
    <col min="41" max="16384" width="9.140625" collapsed="1"/>
  </cols>
  <sheetData>
    <row r="1" spans="1:36" x14ac:dyDescent="0.25">
      <c r="F1" s="173" t="s">
        <v>367</v>
      </c>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row>
    <row r="2" spans="1:36" x14ac:dyDescent="0.25">
      <c r="F2" s="18" t="s">
        <v>191</v>
      </c>
      <c r="G2" s="18" t="s">
        <v>197</v>
      </c>
      <c r="H2" s="18" t="s">
        <v>201</v>
      </c>
      <c r="I2" s="18" t="s">
        <v>206</v>
      </c>
      <c r="J2" s="18" t="s">
        <v>212</v>
      </c>
      <c r="K2" s="18" t="s">
        <v>217</v>
      </c>
      <c r="L2" s="18" t="s">
        <v>223</v>
      </c>
      <c r="M2" s="18" t="s">
        <v>227</v>
      </c>
      <c r="N2" s="18" t="s">
        <v>232</v>
      </c>
      <c r="O2" s="18" t="s">
        <v>237</v>
      </c>
      <c r="P2" s="18" t="s">
        <v>242</v>
      </c>
      <c r="Q2" s="18" t="s">
        <v>247</v>
      </c>
      <c r="R2" s="18" t="s">
        <v>252</v>
      </c>
      <c r="S2" s="18" t="s">
        <v>258</v>
      </c>
      <c r="T2" s="18" t="s">
        <v>263</v>
      </c>
      <c r="U2" s="18" t="s">
        <v>268</v>
      </c>
      <c r="V2" s="18" t="s">
        <v>273</v>
      </c>
      <c r="W2" s="18" t="s">
        <v>279</v>
      </c>
      <c r="X2" s="18" t="s">
        <v>283</v>
      </c>
      <c r="Y2" s="18" t="s">
        <v>289</v>
      </c>
      <c r="Z2" s="18" t="s">
        <v>294</v>
      </c>
      <c r="AA2" s="18" t="s">
        <v>299</v>
      </c>
      <c r="AB2" s="18" t="s">
        <v>304</v>
      </c>
      <c r="AC2" s="18" t="s">
        <v>308</v>
      </c>
      <c r="AD2" s="18" t="s">
        <v>313</v>
      </c>
      <c r="AE2" s="18" t="s">
        <v>318</v>
      </c>
      <c r="AF2" s="18" t="s">
        <v>323</v>
      </c>
      <c r="AG2" s="18" t="s">
        <v>329</v>
      </c>
      <c r="AH2" s="18" t="s">
        <v>334</v>
      </c>
      <c r="AI2" s="18" t="s">
        <v>338</v>
      </c>
      <c r="AJ2" s="18" t="s">
        <v>344</v>
      </c>
    </row>
    <row r="3" spans="1:36" x14ac:dyDescent="0.25">
      <c r="A3" s="18" t="s">
        <v>368</v>
      </c>
      <c r="B3" s="18" t="s">
        <v>369</v>
      </c>
      <c r="C3" s="18" t="s">
        <v>370</v>
      </c>
      <c r="D3" s="61" t="s">
        <v>371</v>
      </c>
      <c r="E3" s="18" t="s">
        <v>368</v>
      </c>
      <c r="F3" s="18">
        <v>1</v>
      </c>
      <c r="G3" s="18">
        <v>2</v>
      </c>
      <c r="H3" s="18">
        <v>3</v>
      </c>
      <c r="I3" s="18">
        <v>4</v>
      </c>
      <c r="J3" s="18">
        <v>5</v>
      </c>
      <c r="K3" s="18">
        <v>6</v>
      </c>
      <c r="L3" s="18">
        <v>7</v>
      </c>
      <c r="M3" s="18">
        <v>8</v>
      </c>
      <c r="N3" s="18">
        <v>9</v>
      </c>
      <c r="O3" s="18">
        <v>10</v>
      </c>
      <c r="P3" s="18">
        <v>11</v>
      </c>
      <c r="Q3" s="18">
        <v>12</v>
      </c>
      <c r="R3" s="18">
        <v>13</v>
      </c>
      <c r="S3" s="18">
        <v>14</v>
      </c>
      <c r="T3" s="18">
        <v>15</v>
      </c>
      <c r="U3" s="18">
        <v>16</v>
      </c>
      <c r="V3" s="18">
        <v>17</v>
      </c>
      <c r="W3" s="18">
        <v>18</v>
      </c>
      <c r="X3" s="18">
        <v>19</v>
      </c>
      <c r="Y3" s="18">
        <v>20</v>
      </c>
      <c r="Z3" s="18">
        <v>21</v>
      </c>
      <c r="AA3" s="18">
        <v>22</v>
      </c>
      <c r="AB3" s="18">
        <v>23</v>
      </c>
      <c r="AC3" s="18">
        <v>24</v>
      </c>
      <c r="AD3" s="18">
        <v>25</v>
      </c>
      <c r="AE3" s="18">
        <v>26</v>
      </c>
      <c r="AF3" s="18">
        <v>27</v>
      </c>
      <c r="AG3" s="18">
        <v>28</v>
      </c>
      <c r="AH3" s="18">
        <v>29</v>
      </c>
      <c r="AI3" s="18">
        <v>30</v>
      </c>
      <c r="AJ3" s="18">
        <v>31</v>
      </c>
    </row>
    <row r="4" spans="1:36" x14ac:dyDescent="0.25">
      <c r="A4" s="18" t="s">
        <v>372</v>
      </c>
      <c r="B4" s="61" t="s">
        <v>373</v>
      </c>
      <c r="C4" s="61" t="s">
        <v>374</v>
      </c>
      <c r="D4" s="61" t="s">
        <v>375</v>
      </c>
      <c r="E4" s="18">
        <v>1</v>
      </c>
      <c r="F4" s="18" t="s">
        <v>376</v>
      </c>
      <c r="G4" s="18" t="s">
        <v>376</v>
      </c>
      <c r="H4" s="18" t="s">
        <v>376</v>
      </c>
      <c r="I4" s="18" t="s">
        <v>376</v>
      </c>
      <c r="J4" s="18" t="s">
        <v>377</v>
      </c>
      <c r="K4" s="18" t="s">
        <v>377</v>
      </c>
      <c r="L4" s="18" t="s">
        <v>376</v>
      </c>
      <c r="M4" s="18" t="s">
        <v>376</v>
      </c>
      <c r="N4" s="18" t="s">
        <v>376</v>
      </c>
      <c r="O4" s="18" t="s">
        <v>376</v>
      </c>
      <c r="P4" s="18" t="s">
        <v>376</v>
      </c>
      <c r="Q4" s="18" t="s">
        <v>376</v>
      </c>
      <c r="R4" s="18" t="s">
        <v>376</v>
      </c>
      <c r="S4" s="18" t="s">
        <v>377</v>
      </c>
      <c r="T4" s="18" t="s">
        <v>377</v>
      </c>
      <c r="U4" s="18" t="s">
        <v>377</v>
      </c>
      <c r="V4" s="18" t="s">
        <v>376</v>
      </c>
      <c r="W4" s="18" t="s">
        <v>376</v>
      </c>
      <c r="X4" s="18" t="s">
        <v>376</v>
      </c>
      <c r="Y4" s="18" t="s">
        <v>376</v>
      </c>
      <c r="Z4" s="18" t="s">
        <v>377</v>
      </c>
      <c r="AA4" s="18" t="s">
        <v>377</v>
      </c>
      <c r="AB4" s="18" t="s">
        <v>377</v>
      </c>
      <c r="AC4" s="18" t="s">
        <v>376</v>
      </c>
      <c r="AD4" s="18" t="s">
        <v>376</v>
      </c>
      <c r="AE4" s="18" t="s">
        <v>376</v>
      </c>
      <c r="AF4" s="18" t="s">
        <v>377</v>
      </c>
      <c r="AG4" s="18" t="s">
        <v>377</v>
      </c>
      <c r="AH4" s="18" t="s">
        <v>377</v>
      </c>
      <c r="AI4" s="18" t="s">
        <v>376</v>
      </c>
      <c r="AJ4" s="18" t="s">
        <v>376</v>
      </c>
    </row>
    <row r="5" spans="1:36" x14ac:dyDescent="0.25">
      <c r="A5" s="18" t="s">
        <v>378</v>
      </c>
      <c r="B5" s="61" t="s">
        <v>379</v>
      </c>
      <c r="C5" s="61" t="s">
        <v>380</v>
      </c>
      <c r="D5" s="61" t="s">
        <v>381</v>
      </c>
      <c r="E5" s="18">
        <v>2</v>
      </c>
      <c r="F5" s="18" t="s">
        <v>376</v>
      </c>
      <c r="G5" s="18" t="s">
        <v>376</v>
      </c>
      <c r="H5" s="18" t="s">
        <v>376</v>
      </c>
      <c r="I5" s="18" t="s">
        <v>376</v>
      </c>
      <c r="J5" s="18" t="s">
        <v>376</v>
      </c>
      <c r="K5" s="18" t="s">
        <v>377</v>
      </c>
      <c r="L5" s="18" t="s">
        <v>376</v>
      </c>
      <c r="M5" s="18" t="s">
        <v>376</v>
      </c>
      <c r="N5" s="18" t="s">
        <v>376</v>
      </c>
      <c r="O5" s="18" t="s">
        <v>376</v>
      </c>
      <c r="P5" s="18" t="s">
        <v>376</v>
      </c>
      <c r="Q5" s="18" t="s">
        <v>376</v>
      </c>
      <c r="R5" s="18" t="s">
        <v>376</v>
      </c>
      <c r="S5" s="18" t="s">
        <v>376</v>
      </c>
      <c r="T5" s="18" t="s">
        <v>377</v>
      </c>
      <c r="U5" s="18" t="s">
        <v>376</v>
      </c>
      <c r="V5" s="18" t="s">
        <v>376</v>
      </c>
      <c r="W5" s="18" t="s">
        <v>376</v>
      </c>
      <c r="X5" s="18" t="s">
        <v>376</v>
      </c>
      <c r="Y5" s="18" t="s">
        <v>376</v>
      </c>
      <c r="Z5" s="18" t="s">
        <v>376</v>
      </c>
      <c r="AA5" s="18" t="s">
        <v>376</v>
      </c>
      <c r="AB5" s="18" t="s">
        <v>376</v>
      </c>
      <c r="AC5" s="18" t="s">
        <v>376</v>
      </c>
      <c r="AD5" s="18" t="s">
        <v>376</v>
      </c>
      <c r="AE5" s="18" t="s">
        <v>376</v>
      </c>
      <c r="AF5" s="18" t="s">
        <v>376</v>
      </c>
      <c r="AG5" s="18" t="s">
        <v>377</v>
      </c>
      <c r="AH5" s="18" t="s">
        <v>377</v>
      </c>
      <c r="AI5" s="18" t="s">
        <v>376</v>
      </c>
      <c r="AJ5" s="18" t="s">
        <v>376</v>
      </c>
    </row>
    <row r="6" spans="1:36" x14ac:dyDescent="0.25">
      <c r="A6" s="18" t="s">
        <v>382</v>
      </c>
      <c r="B6" s="61" t="s">
        <v>373</v>
      </c>
      <c r="C6" s="61" t="s">
        <v>383</v>
      </c>
      <c r="D6" s="61" t="s">
        <v>384</v>
      </c>
      <c r="E6" s="18">
        <v>3</v>
      </c>
      <c r="F6" s="18" t="s">
        <v>376</v>
      </c>
      <c r="G6" s="18" t="s">
        <v>376</v>
      </c>
      <c r="H6" s="18" t="s">
        <v>376</v>
      </c>
      <c r="I6" s="18" t="s">
        <v>376</v>
      </c>
      <c r="J6" s="18" t="s">
        <v>377</v>
      </c>
      <c r="K6" s="18" t="s">
        <v>377</v>
      </c>
      <c r="L6" s="18" t="s">
        <v>376</v>
      </c>
      <c r="M6" s="18" t="s">
        <v>376</v>
      </c>
      <c r="N6" s="18" t="s">
        <v>376</v>
      </c>
      <c r="O6" s="18" t="s">
        <v>376</v>
      </c>
      <c r="P6" s="18" t="s">
        <v>376</v>
      </c>
      <c r="Q6" s="18" t="s">
        <v>376</v>
      </c>
      <c r="R6" s="18" t="s">
        <v>376</v>
      </c>
      <c r="S6" s="18" t="s">
        <v>377</v>
      </c>
      <c r="T6" s="18" t="s">
        <v>377</v>
      </c>
      <c r="U6" s="18" t="s">
        <v>377</v>
      </c>
      <c r="V6" s="18" t="s">
        <v>376</v>
      </c>
      <c r="W6" s="18" t="s">
        <v>376</v>
      </c>
      <c r="X6" s="18" t="s">
        <v>376</v>
      </c>
      <c r="Y6" s="18" t="s">
        <v>376</v>
      </c>
      <c r="Z6" s="18" t="s">
        <v>377</v>
      </c>
      <c r="AA6" s="18" t="s">
        <v>377</v>
      </c>
      <c r="AB6" s="18" t="s">
        <v>377</v>
      </c>
      <c r="AC6" s="18" t="s">
        <v>376</v>
      </c>
      <c r="AD6" s="18" t="s">
        <v>376</v>
      </c>
      <c r="AE6" s="18" t="s">
        <v>376</v>
      </c>
      <c r="AF6" s="18" t="s">
        <v>377</v>
      </c>
      <c r="AG6" s="18" t="s">
        <v>377</v>
      </c>
      <c r="AH6" s="18" t="s">
        <v>377</v>
      </c>
      <c r="AI6" s="18" t="s">
        <v>376</v>
      </c>
      <c r="AJ6" s="18" t="s">
        <v>376</v>
      </c>
    </row>
    <row r="7" spans="1:36" x14ac:dyDescent="0.25">
      <c r="A7" s="18" t="s">
        <v>385</v>
      </c>
      <c r="B7" s="61" t="s">
        <v>373</v>
      </c>
      <c r="C7" s="61" t="s">
        <v>386</v>
      </c>
      <c r="D7" s="61" t="s">
        <v>387</v>
      </c>
      <c r="E7" s="18">
        <v>4</v>
      </c>
      <c r="F7" s="18" t="s">
        <v>376</v>
      </c>
      <c r="G7" s="18" t="s">
        <v>376</v>
      </c>
      <c r="H7" s="18" t="s">
        <v>376</v>
      </c>
      <c r="I7" s="18" t="s">
        <v>376</v>
      </c>
      <c r="J7" s="18" t="s">
        <v>377</v>
      </c>
      <c r="K7" s="18" t="s">
        <v>377</v>
      </c>
      <c r="L7" s="18" t="s">
        <v>376</v>
      </c>
      <c r="M7" s="18" t="s">
        <v>376</v>
      </c>
      <c r="N7" s="18" t="s">
        <v>376</v>
      </c>
      <c r="O7" s="18" t="s">
        <v>376</v>
      </c>
      <c r="P7" s="18" t="s">
        <v>376</v>
      </c>
      <c r="Q7" s="18" t="s">
        <v>376</v>
      </c>
      <c r="R7" s="18" t="s">
        <v>376</v>
      </c>
      <c r="S7" s="18" t="s">
        <v>377</v>
      </c>
      <c r="T7" s="18" t="s">
        <v>377</v>
      </c>
      <c r="U7" s="18" t="s">
        <v>377</v>
      </c>
      <c r="V7" s="18" t="s">
        <v>376</v>
      </c>
      <c r="W7" s="18" t="s">
        <v>376</v>
      </c>
      <c r="X7" s="18" t="s">
        <v>376</v>
      </c>
      <c r="Y7" s="18" t="s">
        <v>376</v>
      </c>
      <c r="Z7" s="18" t="s">
        <v>377</v>
      </c>
      <c r="AA7" s="18" t="s">
        <v>377</v>
      </c>
      <c r="AB7" s="18" t="s">
        <v>377</v>
      </c>
      <c r="AC7" s="18" t="s">
        <v>376</v>
      </c>
      <c r="AD7" s="18" t="s">
        <v>376</v>
      </c>
      <c r="AE7" s="18" t="s">
        <v>376</v>
      </c>
      <c r="AF7" s="18" t="s">
        <v>377</v>
      </c>
      <c r="AG7" s="18" t="s">
        <v>377</v>
      </c>
      <c r="AH7" s="18" t="s">
        <v>377</v>
      </c>
      <c r="AI7" s="18" t="s">
        <v>376</v>
      </c>
      <c r="AJ7" s="18" t="s">
        <v>376</v>
      </c>
    </row>
    <row r="8" spans="1:36" x14ac:dyDescent="0.25">
      <c r="A8" s="18" t="s">
        <v>388</v>
      </c>
      <c r="B8" s="61" t="s">
        <v>379</v>
      </c>
      <c r="C8" s="61" t="s">
        <v>389</v>
      </c>
      <c r="D8" s="61" t="s">
        <v>390</v>
      </c>
      <c r="E8" s="18">
        <v>5</v>
      </c>
      <c r="F8" s="18" t="s">
        <v>376</v>
      </c>
      <c r="G8" s="18" t="s">
        <v>376</v>
      </c>
      <c r="H8" s="18" t="s">
        <v>376</v>
      </c>
      <c r="I8" s="18" t="s">
        <v>376</v>
      </c>
      <c r="J8" s="18" t="s">
        <v>376</v>
      </c>
      <c r="K8" s="18" t="s">
        <v>377</v>
      </c>
      <c r="L8" s="18" t="s">
        <v>376</v>
      </c>
      <c r="M8" s="18" t="s">
        <v>376</v>
      </c>
      <c r="N8" s="18" t="s">
        <v>376</v>
      </c>
      <c r="O8" s="18" t="s">
        <v>376</v>
      </c>
      <c r="P8" s="18" t="s">
        <v>376</v>
      </c>
      <c r="Q8" s="18" t="s">
        <v>376</v>
      </c>
      <c r="R8" s="18" t="s">
        <v>376</v>
      </c>
      <c r="S8" s="18" t="s">
        <v>376</v>
      </c>
      <c r="T8" s="18" t="s">
        <v>377</v>
      </c>
      <c r="U8" s="18" t="s">
        <v>376</v>
      </c>
      <c r="V8" s="18" t="s">
        <v>376</v>
      </c>
      <c r="W8" s="18" t="s">
        <v>376</v>
      </c>
      <c r="X8" s="18" t="s">
        <v>376</v>
      </c>
      <c r="Y8" s="18" t="s">
        <v>376</v>
      </c>
      <c r="Z8" s="18" t="s">
        <v>376</v>
      </c>
      <c r="AA8" s="18" t="s">
        <v>376</v>
      </c>
      <c r="AB8" s="18" t="s">
        <v>376</v>
      </c>
      <c r="AC8" s="18" t="s">
        <v>376</v>
      </c>
      <c r="AD8" s="18" t="s">
        <v>376</v>
      </c>
      <c r="AE8" s="18" t="s">
        <v>376</v>
      </c>
      <c r="AF8" s="18" t="s">
        <v>376</v>
      </c>
      <c r="AG8" s="18" t="s">
        <v>376</v>
      </c>
      <c r="AH8" s="18" t="s">
        <v>376</v>
      </c>
      <c r="AI8" s="18" t="s">
        <v>376</v>
      </c>
      <c r="AJ8" s="18" t="s">
        <v>376</v>
      </c>
    </row>
    <row r="9" spans="1:36" x14ac:dyDescent="0.25">
      <c r="A9" s="18" t="s">
        <v>391</v>
      </c>
      <c r="B9" s="61" t="s">
        <v>392</v>
      </c>
      <c r="C9" s="61" t="s">
        <v>393</v>
      </c>
      <c r="D9" s="61" t="s">
        <v>394</v>
      </c>
      <c r="E9" s="18">
        <v>6</v>
      </c>
      <c r="F9" s="18" t="s">
        <v>376</v>
      </c>
      <c r="G9" s="18" t="s">
        <v>376</v>
      </c>
      <c r="H9" s="18" t="s">
        <v>376</v>
      </c>
      <c r="I9" s="18" t="s">
        <v>376</v>
      </c>
      <c r="J9" s="18" t="s">
        <v>376</v>
      </c>
      <c r="K9" s="18" t="s">
        <v>376</v>
      </c>
      <c r="L9" s="18" t="s">
        <v>376</v>
      </c>
      <c r="M9" s="18" t="s">
        <v>376</v>
      </c>
      <c r="N9" s="18" t="s">
        <v>376</v>
      </c>
      <c r="O9" s="18" t="s">
        <v>376</v>
      </c>
      <c r="P9" s="18" t="s">
        <v>376</v>
      </c>
      <c r="Q9" s="18" t="s">
        <v>376</v>
      </c>
      <c r="R9" s="18" t="s">
        <v>376</v>
      </c>
      <c r="S9" s="18" t="s">
        <v>376</v>
      </c>
      <c r="T9" s="18" t="s">
        <v>376</v>
      </c>
      <c r="U9" s="18" t="s">
        <v>376</v>
      </c>
      <c r="V9" s="18" t="s">
        <v>376</v>
      </c>
      <c r="W9" s="18" t="s">
        <v>376</v>
      </c>
      <c r="X9" s="18" t="s">
        <v>376</v>
      </c>
      <c r="Y9" s="18" t="s">
        <v>376</v>
      </c>
      <c r="Z9" s="18" t="s">
        <v>376</v>
      </c>
      <c r="AA9" s="18" t="s">
        <v>376</v>
      </c>
      <c r="AB9" s="18" t="s">
        <v>376</v>
      </c>
      <c r="AC9" s="18" t="s">
        <v>376</v>
      </c>
      <c r="AD9" s="18" t="s">
        <v>376</v>
      </c>
      <c r="AE9" s="18" t="s">
        <v>376</v>
      </c>
      <c r="AF9" s="18" t="s">
        <v>376</v>
      </c>
      <c r="AG9" s="18" t="s">
        <v>376</v>
      </c>
      <c r="AH9" s="18" t="s">
        <v>376</v>
      </c>
      <c r="AI9" s="18" t="s">
        <v>376</v>
      </c>
      <c r="AJ9" s="18" t="s">
        <v>376</v>
      </c>
    </row>
    <row r="10" spans="1:36" x14ac:dyDescent="0.25">
      <c r="A10" s="18" t="s">
        <v>395</v>
      </c>
      <c r="B10" s="61" t="s">
        <v>379</v>
      </c>
      <c r="C10" s="61" t="s">
        <v>396</v>
      </c>
      <c r="D10" s="61" t="s">
        <v>397</v>
      </c>
      <c r="E10" s="18">
        <v>7</v>
      </c>
      <c r="F10" s="18" t="s">
        <v>376</v>
      </c>
      <c r="G10" s="18" t="s">
        <v>376</v>
      </c>
      <c r="H10" s="18" t="s">
        <v>376</v>
      </c>
      <c r="I10" s="18" t="s">
        <v>376</v>
      </c>
      <c r="J10" s="18" t="s">
        <v>376</v>
      </c>
      <c r="K10" s="18" t="s">
        <v>377</v>
      </c>
      <c r="L10" s="18" t="s">
        <v>376</v>
      </c>
      <c r="M10" s="18" t="s">
        <v>376</v>
      </c>
      <c r="N10" s="18" t="s">
        <v>376</v>
      </c>
      <c r="O10" s="18" t="s">
        <v>376</v>
      </c>
      <c r="P10" s="18" t="s">
        <v>376</v>
      </c>
      <c r="Q10" s="18" t="s">
        <v>376</v>
      </c>
      <c r="R10" s="18" t="s">
        <v>376</v>
      </c>
      <c r="S10" s="18" t="s">
        <v>376</v>
      </c>
      <c r="T10" s="18" t="s">
        <v>377</v>
      </c>
      <c r="U10" s="18" t="s">
        <v>376</v>
      </c>
      <c r="V10" s="18" t="s">
        <v>376</v>
      </c>
      <c r="W10" s="18" t="s">
        <v>376</v>
      </c>
      <c r="X10" s="18" t="s">
        <v>376</v>
      </c>
      <c r="Y10" s="18" t="s">
        <v>376</v>
      </c>
      <c r="Z10" s="18" t="s">
        <v>376</v>
      </c>
      <c r="AA10" s="18" t="s">
        <v>376</v>
      </c>
      <c r="AB10" s="18" t="s">
        <v>376</v>
      </c>
      <c r="AC10" s="18" t="s">
        <v>376</v>
      </c>
      <c r="AD10" s="18" t="s">
        <v>376</v>
      </c>
      <c r="AE10" s="18" t="s">
        <v>376</v>
      </c>
      <c r="AF10" s="18" t="s">
        <v>376</v>
      </c>
      <c r="AG10" s="18" t="s">
        <v>376</v>
      </c>
      <c r="AH10" s="18" t="s">
        <v>376</v>
      </c>
      <c r="AI10" s="18" t="s">
        <v>376</v>
      </c>
      <c r="AJ10" s="18" t="s">
        <v>376</v>
      </c>
    </row>
    <row r="11" spans="1:36" x14ac:dyDescent="0.25">
      <c r="A11" s="18" t="s">
        <v>398</v>
      </c>
      <c r="B11" s="61" t="s">
        <v>379</v>
      </c>
      <c r="C11" s="61" t="s">
        <v>399</v>
      </c>
      <c r="D11" s="61" t="s">
        <v>400</v>
      </c>
      <c r="E11" s="18">
        <v>8</v>
      </c>
      <c r="F11" s="18" t="s">
        <v>376</v>
      </c>
      <c r="G11" s="18" t="s">
        <v>376</v>
      </c>
      <c r="H11" s="18" t="s">
        <v>376</v>
      </c>
      <c r="I11" s="18" t="s">
        <v>376</v>
      </c>
      <c r="J11" s="18" t="s">
        <v>376</v>
      </c>
      <c r="K11" s="18" t="s">
        <v>377</v>
      </c>
      <c r="L11" s="18" t="s">
        <v>376</v>
      </c>
      <c r="M11" s="18" t="s">
        <v>376</v>
      </c>
      <c r="N11" s="18" t="s">
        <v>376</v>
      </c>
      <c r="O11" s="18" t="s">
        <v>376</v>
      </c>
      <c r="P11" s="18" t="s">
        <v>376</v>
      </c>
      <c r="Q11" s="18" t="s">
        <v>376</v>
      </c>
      <c r="R11" s="18" t="s">
        <v>376</v>
      </c>
      <c r="S11" s="18" t="s">
        <v>376</v>
      </c>
      <c r="T11" s="18" t="s">
        <v>377</v>
      </c>
      <c r="U11" s="18" t="s">
        <v>376</v>
      </c>
      <c r="V11" s="18" t="s">
        <v>376</v>
      </c>
      <c r="W11" s="18" t="s">
        <v>376</v>
      </c>
      <c r="X11" s="18" t="s">
        <v>376</v>
      </c>
      <c r="Y11" s="18" t="s">
        <v>376</v>
      </c>
      <c r="Z11" s="18" t="s">
        <v>376</v>
      </c>
      <c r="AA11" s="18" t="s">
        <v>376</v>
      </c>
      <c r="AB11" s="18" t="s">
        <v>376</v>
      </c>
      <c r="AC11" s="18" t="s">
        <v>376</v>
      </c>
      <c r="AD11" s="18" t="s">
        <v>376</v>
      </c>
      <c r="AE11" s="18" t="s">
        <v>376</v>
      </c>
      <c r="AF11" s="18" t="s">
        <v>376</v>
      </c>
      <c r="AG11" s="18" t="s">
        <v>376</v>
      </c>
      <c r="AH11" s="18" t="s">
        <v>376</v>
      </c>
      <c r="AI11" s="18" t="s">
        <v>376</v>
      </c>
      <c r="AJ11" s="18" t="s">
        <v>376</v>
      </c>
    </row>
    <row r="12" spans="1:36" x14ac:dyDescent="0.25">
      <c r="A12" s="18" t="s">
        <v>401</v>
      </c>
      <c r="B12" s="61" t="s">
        <v>402</v>
      </c>
      <c r="C12" s="61" t="s">
        <v>403</v>
      </c>
      <c r="D12" s="61" t="s">
        <v>404</v>
      </c>
      <c r="E12" s="18">
        <v>9</v>
      </c>
      <c r="F12" s="18" t="s">
        <v>376</v>
      </c>
      <c r="G12" s="18" t="s">
        <v>376</v>
      </c>
      <c r="H12" s="18" t="s">
        <v>376</v>
      </c>
      <c r="I12" s="18" t="s">
        <v>376</v>
      </c>
      <c r="J12" s="18" t="s">
        <v>376</v>
      </c>
      <c r="K12" s="18" t="s">
        <v>377</v>
      </c>
      <c r="L12" s="18" t="s">
        <v>376</v>
      </c>
      <c r="M12" s="18" t="s">
        <v>376</v>
      </c>
      <c r="N12" s="18" t="s">
        <v>376</v>
      </c>
      <c r="O12" s="18" t="s">
        <v>376</v>
      </c>
      <c r="P12" s="18" t="s">
        <v>376</v>
      </c>
      <c r="Q12" s="18" t="s">
        <v>376</v>
      </c>
      <c r="R12" s="18" t="s">
        <v>376</v>
      </c>
      <c r="S12" s="18" t="s">
        <v>376</v>
      </c>
      <c r="T12" s="18" t="s">
        <v>377</v>
      </c>
      <c r="U12" s="18" t="s">
        <v>376</v>
      </c>
      <c r="V12" s="18" t="s">
        <v>376</v>
      </c>
      <c r="W12" s="18" t="s">
        <v>376</v>
      </c>
      <c r="X12" s="18" t="s">
        <v>376</v>
      </c>
      <c r="Y12" s="18" t="s">
        <v>376</v>
      </c>
      <c r="Z12" s="18" t="s">
        <v>376</v>
      </c>
      <c r="AA12" s="18" t="s">
        <v>376</v>
      </c>
      <c r="AB12" s="18" t="s">
        <v>376</v>
      </c>
      <c r="AC12" s="18" t="s">
        <v>376</v>
      </c>
      <c r="AD12" s="18" t="s">
        <v>376</v>
      </c>
      <c r="AE12" s="18" t="s">
        <v>376</v>
      </c>
      <c r="AF12" s="18" t="s">
        <v>376</v>
      </c>
      <c r="AG12" s="18" t="s">
        <v>377</v>
      </c>
      <c r="AH12" s="18" t="s">
        <v>377</v>
      </c>
      <c r="AI12" s="18" t="s">
        <v>376</v>
      </c>
      <c r="AJ12" s="18" t="s">
        <v>376</v>
      </c>
    </row>
    <row r="13" spans="1:36" x14ac:dyDescent="0.25">
      <c r="A13" s="18" t="s">
        <v>405</v>
      </c>
      <c r="B13" s="61" t="s">
        <v>402</v>
      </c>
      <c r="C13" s="61" t="s">
        <v>406</v>
      </c>
      <c r="D13" s="61" t="s">
        <v>407</v>
      </c>
      <c r="E13" s="18">
        <v>10</v>
      </c>
      <c r="F13" s="18" t="s">
        <v>376</v>
      </c>
      <c r="G13" s="18" t="s">
        <v>376</v>
      </c>
      <c r="H13" s="18" t="s">
        <v>376</v>
      </c>
      <c r="I13" s="18" t="s">
        <v>376</v>
      </c>
      <c r="J13" s="18" t="s">
        <v>376</v>
      </c>
      <c r="K13" s="18" t="s">
        <v>377</v>
      </c>
      <c r="L13" s="18" t="s">
        <v>376</v>
      </c>
      <c r="M13" s="18" t="s">
        <v>376</v>
      </c>
      <c r="N13" s="18" t="s">
        <v>376</v>
      </c>
      <c r="O13" s="18" t="s">
        <v>376</v>
      </c>
      <c r="P13" s="18" t="s">
        <v>376</v>
      </c>
      <c r="Q13" s="18" t="s">
        <v>376</v>
      </c>
      <c r="R13" s="18" t="s">
        <v>376</v>
      </c>
      <c r="S13" s="18" t="s">
        <v>376</v>
      </c>
      <c r="T13" s="18" t="s">
        <v>377</v>
      </c>
      <c r="U13" s="18" t="s">
        <v>376</v>
      </c>
      <c r="V13" s="18" t="s">
        <v>376</v>
      </c>
      <c r="W13" s="18" t="s">
        <v>376</v>
      </c>
      <c r="X13" s="18" t="s">
        <v>376</v>
      </c>
      <c r="Y13" s="18" t="s">
        <v>376</v>
      </c>
      <c r="Z13" s="18" t="s">
        <v>376</v>
      </c>
      <c r="AA13" s="18" t="s">
        <v>376</v>
      </c>
      <c r="AB13" s="18" t="s">
        <v>376</v>
      </c>
      <c r="AC13" s="18" t="s">
        <v>376</v>
      </c>
      <c r="AD13" s="18" t="s">
        <v>376</v>
      </c>
      <c r="AE13" s="18" t="s">
        <v>376</v>
      </c>
      <c r="AF13" s="18" t="s">
        <v>376</v>
      </c>
      <c r="AG13" s="18" t="s">
        <v>377</v>
      </c>
      <c r="AH13" s="18" t="s">
        <v>377</v>
      </c>
      <c r="AI13" s="18" t="s">
        <v>376</v>
      </c>
      <c r="AJ13" s="18" t="s">
        <v>376</v>
      </c>
    </row>
    <row r="14" spans="1:36" x14ac:dyDescent="0.25">
      <c r="A14" s="18" t="s">
        <v>408</v>
      </c>
      <c r="B14" s="61" t="s">
        <v>392</v>
      </c>
      <c r="C14" s="61" t="s">
        <v>409</v>
      </c>
      <c r="D14" s="61" t="s">
        <v>410</v>
      </c>
      <c r="E14" s="18">
        <v>11</v>
      </c>
      <c r="F14" s="18" t="s">
        <v>376</v>
      </c>
      <c r="G14" s="18" t="s">
        <v>376</v>
      </c>
      <c r="H14" s="18" t="s">
        <v>376</v>
      </c>
      <c r="I14" s="18" t="s">
        <v>376</v>
      </c>
      <c r="J14" s="18" t="s">
        <v>376</v>
      </c>
      <c r="K14" s="18" t="s">
        <v>376</v>
      </c>
      <c r="L14" s="18" t="s">
        <v>376</v>
      </c>
      <c r="M14" s="18" t="s">
        <v>376</v>
      </c>
      <c r="N14" s="18" t="s">
        <v>376</v>
      </c>
      <c r="O14" s="18" t="s">
        <v>376</v>
      </c>
      <c r="P14" s="18" t="s">
        <v>376</v>
      </c>
      <c r="Q14" s="18" t="s">
        <v>376</v>
      </c>
      <c r="R14" s="18" t="s">
        <v>376</v>
      </c>
      <c r="S14" s="18" t="s">
        <v>376</v>
      </c>
      <c r="T14" s="18" t="s">
        <v>376</v>
      </c>
      <c r="U14" s="18" t="s">
        <v>376</v>
      </c>
      <c r="V14" s="18" t="s">
        <v>376</v>
      </c>
      <c r="W14" s="18" t="s">
        <v>376</v>
      </c>
      <c r="X14" s="18" t="s">
        <v>376</v>
      </c>
      <c r="Y14" s="18" t="s">
        <v>376</v>
      </c>
      <c r="Z14" s="18" t="s">
        <v>376</v>
      </c>
      <c r="AA14" s="18" t="s">
        <v>376</v>
      </c>
      <c r="AB14" s="18" t="s">
        <v>376</v>
      </c>
      <c r="AC14" s="18" t="s">
        <v>376</v>
      </c>
      <c r="AD14" s="18" t="s">
        <v>376</v>
      </c>
      <c r="AE14" s="18" t="s">
        <v>376</v>
      </c>
      <c r="AF14" s="18" t="s">
        <v>376</v>
      </c>
      <c r="AG14" s="18" t="s">
        <v>376</v>
      </c>
      <c r="AH14" s="18" t="s">
        <v>376</v>
      </c>
      <c r="AI14" s="18" t="s">
        <v>376</v>
      </c>
      <c r="AJ14" s="18" t="s">
        <v>376</v>
      </c>
    </row>
    <row r="15" spans="1:36" x14ac:dyDescent="0.25">
      <c r="A15" s="18" t="s">
        <v>411</v>
      </c>
      <c r="B15" s="61" t="s">
        <v>402</v>
      </c>
      <c r="C15" s="61" t="s">
        <v>412</v>
      </c>
      <c r="D15" s="61" t="s">
        <v>413</v>
      </c>
      <c r="E15" s="18">
        <v>12</v>
      </c>
      <c r="F15" s="18" t="s">
        <v>376</v>
      </c>
      <c r="G15" s="18" t="s">
        <v>376</v>
      </c>
      <c r="H15" s="18" t="s">
        <v>376</v>
      </c>
      <c r="I15" s="18" t="s">
        <v>376</v>
      </c>
      <c r="J15" s="18" t="s">
        <v>376</v>
      </c>
      <c r="K15" s="18" t="s">
        <v>377</v>
      </c>
      <c r="L15" s="18" t="s">
        <v>376</v>
      </c>
      <c r="M15" s="18" t="s">
        <v>376</v>
      </c>
      <c r="N15" s="18" t="s">
        <v>376</v>
      </c>
      <c r="O15" s="18" t="s">
        <v>376</v>
      </c>
      <c r="P15" s="18" t="s">
        <v>376</v>
      </c>
      <c r="Q15" s="18" t="s">
        <v>376</v>
      </c>
      <c r="R15" s="18" t="s">
        <v>376</v>
      </c>
      <c r="S15" s="18" t="s">
        <v>376</v>
      </c>
      <c r="T15" s="18" t="s">
        <v>377</v>
      </c>
      <c r="U15" s="18" t="s">
        <v>376</v>
      </c>
      <c r="V15" s="18" t="s">
        <v>376</v>
      </c>
      <c r="W15" s="18" t="s">
        <v>376</v>
      </c>
      <c r="X15" s="18" t="s">
        <v>376</v>
      </c>
      <c r="Y15" s="18" t="s">
        <v>376</v>
      </c>
      <c r="Z15" s="18" t="s">
        <v>376</v>
      </c>
      <c r="AA15" s="18" t="s">
        <v>376</v>
      </c>
      <c r="AB15" s="18" t="s">
        <v>376</v>
      </c>
      <c r="AC15" s="18" t="s">
        <v>376</v>
      </c>
      <c r="AD15" s="18" t="s">
        <v>376</v>
      </c>
      <c r="AE15" s="18" t="s">
        <v>376</v>
      </c>
      <c r="AF15" s="18" t="s">
        <v>376</v>
      </c>
      <c r="AG15" s="18" t="s">
        <v>377</v>
      </c>
      <c r="AH15" s="18" t="s">
        <v>377</v>
      </c>
      <c r="AI15" s="18" t="s">
        <v>376</v>
      </c>
      <c r="AJ15" s="18" t="s">
        <v>376</v>
      </c>
    </row>
    <row r="16" spans="1:36" x14ac:dyDescent="0.25">
      <c r="A16" s="18" t="s">
        <v>414</v>
      </c>
      <c r="B16" s="61" t="s">
        <v>402</v>
      </c>
      <c r="C16" s="61" t="s">
        <v>415</v>
      </c>
      <c r="D16" s="61" t="s">
        <v>416</v>
      </c>
      <c r="E16" s="18">
        <v>13</v>
      </c>
      <c r="F16" s="18" t="s">
        <v>376</v>
      </c>
      <c r="G16" s="18" t="s">
        <v>376</v>
      </c>
      <c r="H16" s="18" t="s">
        <v>376</v>
      </c>
      <c r="I16" s="18" t="s">
        <v>376</v>
      </c>
      <c r="J16" s="18" t="s">
        <v>376</v>
      </c>
      <c r="K16" s="18" t="s">
        <v>377</v>
      </c>
      <c r="L16" s="18" t="s">
        <v>376</v>
      </c>
      <c r="M16" s="18" t="s">
        <v>376</v>
      </c>
      <c r="N16" s="18" t="s">
        <v>376</v>
      </c>
      <c r="O16" s="18" t="s">
        <v>376</v>
      </c>
      <c r="P16" s="18" t="s">
        <v>376</v>
      </c>
      <c r="Q16" s="18" t="s">
        <v>376</v>
      </c>
      <c r="R16" s="18" t="s">
        <v>376</v>
      </c>
      <c r="S16" s="18" t="s">
        <v>376</v>
      </c>
      <c r="T16" s="18" t="s">
        <v>377</v>
      </c>
      <c r="U16" s="18" t="s">
        <v>376</v>
      </c>
      <c r="V16" s="18" t="s">
        <v>376</v>
      </c>
      <c r="W16" s="18" t="s">
        <v>376</v>
      </c>
      <c r="X16" s="18" t="s">
        <v>376</v>
      </c>
      <c r="Y16" s="18" t="s">
        <v>376</v>
      </c>
      <c r="Z16" s="18" t="s">
        <v>376</v>
      </c>
      <c r="AA16" s="18" t="s">
        <v>376</v>
      </c>
      <c r="AB16" s="18" t="s">
        <v>376</v>
      </c>
      <c r="AC16" s="18" t="s">
        <v>376</v>
      </c>
      <c r="AD16" s="18" t="s">
        <v>376</v>
      </c>
      <c r="AE16" s="18" t="s">
        <v>376</v>
      </c>
      <c r="AF16" s="18" t="s">
        <v>376</v>
      </c>
      <c r="AG16" s="18" t="s">
        <v>377</v>
      </c>
      <c r="AH16" s="18" t="s">
        <v>377</v>
      </c>
      <c r="AI16" s="18" t="s">
        <v>376</v>
      </c>
      <c r="AJ16" s="18" t="s">
        <v>376</v>
      </c>
    </row>
    <row r="17" spans="1:36" x14ac:dyDescent="0.25">
      <c r="A17" s="18" t="s">
        <v>417</v>
      </c>
      <c r="B17" s="61" t="s">
        <v>402</v>
      </c>
      <c r="C17" s="61" t="s">
        <v>418</v>
      </c>
      <c r="D17" s="61" t="s">
        <v>419</v>
      </c>
      <c r="E17" s="18">
        <v>14</v>
      </c>
      <c r="F17" s="18" t="s">
        <v>376</v>
      </c>
      <c r="G17" s="18" t="s">
        <v>376</v>
      </c>
      <c r="H17" s="18" t="s">
        <v>376</v>
      </c>
      <c r="I17" s="18" t="s">
        <v>376</v>
      </c>
      <c r="J17" s="18" t="s">
        <v>376</v>
      </c>
      <c r="K17" s="18" t="s">
        <v>377</v>
      </c>
      <c r="L17" s="18" t="s">
        <v>376</v>
      </c>
      <c r="M17" s="18" t="s">
        <v>376</v>
      </c>
      <c r="N17" s="18" t="s">
        <v>376</v>
      </c>
      <c r="O17" s="18" t="s">
        <v>376</v>
      </c>
      <c r="P17" s="18" t="s">
        <v>376</v>
      </c>
      <c r="Q17" s="18" t="s">
        <v>376</v>
      </c>
      <c r="R17" s="18" t="s">
        <v>376</v>
      </c>
      <c r="S17" s="18" t="s">
        <v>376</v>
      </c>
      <c r="T17" s="18" t="s">
        <v>377</v>
      </c>
      <c r="U17" s="18" t="s">
        <v>376</v>
      </c>
      <c r="V17" s="18" t="s">
        <v>376</v>
      </c>
      <c r="W17" s="18" t="s">
        <v>376</v>
      </c>
      <c r="X17" s="18" t="s">
        <v>376</v>
      </c>
      <c r="Y17" s="18" t="s">
        <v>376</v>
      </c>
      <c r="Z17" s="18" t="s">
        <v>376</v>
      </c>
      <c r="AA17" s="18" t="s">
        <v>376</v>
      </c>
      <c r="AB17" s="18" t="s">
        <v>376</v>
      </c>
      <c r="AC17" s="18" t="s">
        <v>376</v>
      </c>
      <c r="AD17" s="18" t="s">
        <v>376</v>
      </c>
      <c r="AE17" s="18" t="s">
        <v>376</v>
      </c>
      <c r="AF17" s="18" t="s">
        <v>376</v>
      </c>
      <c r="AG17" s="18" t="s">
        <v>377</v>
      </c>
      <c r="AH17" s="18" t="s">
        <v>377</v>
      </c>
      <c r="AI17" s="18" t="s">
        <v>376</v>
      </c>
      <c r="AJ17" s="18" t="s">
        <v>376</v>
      </c>
    </row>
    <row r="18" spans="1:36" x14ac:dyDescent="0.25">
      <c r="A18" s="18" t="s">
        <v>420</v>
      </c>
      <c r="B18" s="61" t="s">
        <v>379</v>
      </c>
      <c r="C18" s="61" t="s">
        <v>421</v>
      </c>
      <c r="D18" s="61" t="s">
        <v>422</v>
      </c>
      <c r="E18" s="18">
        <v>15</v>
      </c>
      <c r="F18" s="18" t="s">
        <v>376</v>
      </c>
      <c r="G18" s="18" t="s">
        <v>376</v>
      </c>
      <c r="H18" s="18" t="s">
        <v>376</v>
      </c>
      <c r="I18" s="18" t="s">
        <v>376</v>
      </c>
      <c r="J18" s="18" t="s">
        <v>376</v>
      </c>
      <c r="K18" s="18" t="s">
        <v>377</v>
      </c>
      <c r="L18" s="18" t="s">
        <v>376</v>
      </c>
      <c r="M18" s="18" t="s">
        <v>376</v>
      </c>
      <c r="N18" s="18" t="s">
        <v>376</v>
      </c>
      <c r="O18" s="18" t="s">
        <v>376</v>
      </c>
      <c r="P18" s="18" t="s">
        <v>376</v>
      </c>
      <c r="Q18" s="18" t="s">
        <v>376</v>
      </c>
      <c r="R18" s="18" t="s">
        <v>376</v>
      </c>
      <c r="S18" s="18" t="s">
        <v>376</v>
      </c>
      <c r="T18" s="18" t="s">
        <v>377</v>
      </c>
      <c r="U18" s="18" t="s">
        <v>376</v>
      </c>
      <c r="V18" s="18" t="s">
        <v>376</v>
      </c>
      <c r="W18" s="18" t="s">
        <v>376</v>
      </c>
      <c r="X18" s="18" t="s">
        <v>376</v>
      </c>
      <c r="Y18" s="18" t="s">
        <v>376</v>
      </c>
      <c r="Z18" s="18" t="s">
        <v>376</v>
      </c>
      <c r="AA18" s="18" t="s">
        <v>376</v>
      </c>
      <c r="AB18" s="18" t="s">
        <v>376</v>
      </c>
      <c r="AC18" s="18" t="s">
        <v>376</v>
      </c>
      <c r="AD18" s="18" t="s">
        <v>376</v>
      </c>
      <c r="AE18" s="18" t="s">
        <v>376</v>
      </c>
      <c r="AF18" s="18" t="s">
        <v>376</v>
      </c>
      <c r="AG18" s="18" t="s">
        <v>376</v>
      </c>
      <c r="AH18" s="18" t="s">
        <v>376</v>
      </c>
      <c r="AI18" s="18" t="s">
        <v>376</v>
      </c>
      <c r="AJ18" s="18" t="s">
        <v>376</v>
      </c>
    </row>
    <row r="19" spans="1:36" x14ac:dyDescent="0.25">
      <c r="A19" s="18" t="s">
        <v>423</v>
      </c>
      <c r="B19" s="61" t="s">
        <v>379</v>
      </c>
      <c r="C19" s="61" t="s">
        <v>424</v>
      </c>
      <c r="D19" s="61" t="s">
        <v>425</v>
      </c>
      <c r="E19" s="18">
        <v>16</v>
      </c>
      <c r="F19" s="18" t="s">
        <v>376</v>
      </c>
      <c r="G19" s="18" t="s">
        <v>376</v>
      </c>
      <c r="H19" s="18" t="s">
        <v>376</v>
      </c>
      <c r="I19" s="18" t="s">
        <v>376</v>
      </c>
      <c r="J19" s="18" t="s">
        <v>376</v>
      </c>
      <c r="K19" s="18" t="s">
        <v>377</v>
      </c>
      <c r="L19" s="18" t="s">
        <v>376</v>
      </c>
      <c r="M19" s="18" t="s">
        <v>376</v>
      </c>
      <c r="N19" s="18" t="s">
        <v>376</v>
      </c>
      <c r="O19" s="18" t="s">
        <v>376</v>
      </c>
      <c r="P19" s="18" t="s">
        <v>376</v>
      </c>
      <c r="Q19" s="18" t="s">
        <v>376</v>
      </c>
      <c r="R19" s="18" t="s">
        <v>376</v>
      </c>
      <c r="S19" s="18" t="s">
        <v>376</v>
      </c>
      <c r="T19" s="18" t="s">
        <v>377</v>
      </c>
      <c r="U19" s="18" t="s">
        <v>376</v>
      </c>
      <c r="V19" s="18" t="s">
        <v>376</v>
      </c>
      <c r="W19" s="18" t="s">
        <v>376</v>
      </c>
      <c r="X19" s="18" t="s">
        <v>376</v>
      </c>
      <c r="Y19" s="18" t="s">
        <v>376</v>
      </c>
      <c r="Z19" s="18" t="s">
        <v>376</v>
      </c>
      <c r="AA19" s="18" t="s">
        <v>376</v>
      </c>
      <c r="AB19" s="18" t="s">
        <v>376</v>
      </c>
      <c r="AC19" s="18" t="s">
        <v>376</v>
      </c>
      <c r="AD19" s="18" t="s">
        <v>376</v>
      </c>
      <c r="AE19" s="18" t="s">
        <v>376</v>
      </c>
      <c r="AF19" s="18" t="s">
        <v>376</v>
      </c>
      <c r="AG19" s="18" t="s">
        <v>376</v>
      </c>
      <c r="AH19" s="18" t="s">
        <v>376</v>
      </c>
      <c r="AI19" s="18" t="s">
        <v>376</v>
      </c>
      <c r="AJ19" s="18" t="s">
        <v>376</v>
      </c>
    </row>
    <row r="20" spans="1:36" x14ac:dyDescent="0.25">
      <c r="A20" s="18" t="s">
        <v>426</v>
      </c>
      <c r="B20" s="61" t="s">
        <v>402</v>
      </c>
      <c r="C20" s="61" t="s">
        <v>427</v>
      </c>
      <c r="D20" s="61" t="s">
        <v>428</v>
      </c>
      <c r="E20" s="18">
        <v>17</v>
      </c>
      <c r="F20" s="18" t="s">
        <v>376</v>
      </c>
      <c r="G20" s="18" t="s">
        <v>376</v>
      </c>
      <c r="H20" s="18" t="s">
        <v>376</v>
      </c>
      <c r="I20" s="18" t="s">
        <v>376</v>
      </c>
      <c r="J20" s="18" t="s">
        <v>376</v>
      </c>
      <c r="K20" s="18" t="s">
        <v>377</v>
      </c>
      <c r="L20" s="18" t="s">
        <v>376</v>
      </c>
      <c r="M20" s="18" t="s">
        <v>376</v>
      </c>
      <c r="N20" s="18" t="s">
        <v>376</v>
      </c>
      <c r="O20" s="18" t="s">
        <v>376</v>
      </c>
      <c r="P20" s="18" t="s">
        <v>376</v>
      </c>
      <c r="Q20" s="18" t="s">
        <v>376</v>
      </c>
      <c r="R20" s="18" t="s">
        <v>376</v>
      </c>
      <c r="S20" s="18" t="s">
        <v>376</v>
      </c>
      <c r="T20" s="18" t="s">
        <v>377</v>
      </c>
      <c r="U20" s="18" t="s">
        <v>376</v>
      </c>
      <c r="V20" s="18" t="s">
        <v>376</v>
      </c>
      <c r="W20" s="18" t="s">
        <v>376</v>
      </c>
      <c r="X20" s="18" t="s">
        <v>376</v>
      </c>
      <c r="Y20" s="18" t="s">
        <v>376</v>
      </c>
      <c r="Z20" s="18" t="s">
        <v>376</v>
      </c>
      <c r="AA20" s="18" t="s">
        <v>376</v>
      </c>
      <c r="AB20" s="18" t="s">
        <v>376</v>
      </c>
      <c r="AC20" s="18" t="s">
        <v>376</v>
      </c>
      <c r="AD20" s="18" t="s">
        <v>376</v>
      </c>
      <c r="AE20" s="18" t="s">
        <v>376</v>
      </c>
      <c r="AF20" s="18" t="s">
        <v>376</v>
      </c>
      <c r="AG20" s="18" t="s">
        <v>377</v>
      </c>
      <c r="AH20" s="18" t="s">
        <v>377</v>
      </c>
      <c r="AI20" s="18" t="s">
        <v>376</v>
      </c>
      <c r="AJ20" s="18" t="s">
        <v>376</v>
      </c>
    </row>
    <row r="21" spans="1:36" x14ac:dyDescent="0.25">
      <c r="A21" s="18" t="s">
        <v>429</v>
      </c>
      <c r="B21" s="61" t="s">
        <v>379</v>
      </c>
      <c r="C21" s="61" t="s">
        <v>430</v>
      </c>
      <c r="D21" s="61" t="s">
        <v>431</v>
      </c>
      <c r="E21" s="18">
        <v>18</v>
      </c>
      <c r="F21" s="18" t="s">
        <v>376</v>
      </c>
      <c r="G21" s="18" t="s">
        <v>376</v>
      </c>
      <c r="H21" s="18" t="s">
        <v>376</v>
      </c>
      <c r="I21" s="18" t="s">
        <v>376</v>
      </c>
      <c r="J21" s="18" t="s">
        <v>376</v>
      </c>
      <c r="K21" s="18" t="s">
        <v>377</v>
      </c>
      <c r="L21" s="18" t="s">
        <v>376</v>
      </c>
      <c r="M21" s="18" t="s">
        <v>376</v>
      </c>
      <c r="N21" s="18" t="s">
        <v>376</v>
      </c>
      <c r="O21" s="18" t="s">
        <v>376</v>
      </c>
      <c r="P21" s="18" t="s">
        <v>376</v>
      </c>
      <c r="Q21" s="18" t="s">
        <v>376</v>
      </c>
      <c r="R21" s="18" t="s">
        <v>376</v>
      </c>
      <c r="S21" s="18" t="s">
        <v>376</v>
      </c>
      <c r="T21" s="18" t="s">
        <v>377</v>
      </c>
      <c r="U21" s="18" t="s">
        <v>376</v>
      </c>
      <c r="V21" s="18" t="s">
        <v>376</v>
      </c>
      <c r="W21" s="18" t="s">
        <v>376</v>
      </c>
      <c r="X21" s="18" t="s">
        <v>376</v>
      </c>
      <c r="Y21" s="18" t="s">
        <v>376</v>
      </c>
      <c r="Z21" s="18" t="s">
        <v>376</v>
      </c>
      <c r="AA21" s="18" t="s">
        <v>376</v>
      </c>
      <c r="AB21" s="18" t="s">
        <v>376</v>
      </c>
      <c r="AC21" s="18" t="s">
        <v>376</v>
      </c>
      <c r="AD21" s="18" t="s">
        <v>376</v>
      </c>
      <c r="AE21" s="18" t="s">
        <v>376</v>
      </c>
      <c r="AF21" s="18" t="s">
        <v>376</v>
      </c>
      <c r="AG21" s="18" t="s">
        <v>376</v>
      </c>
      <c r="AH21" s="18" t="s">
        <v>376</v>
      </c>
      <c r="AI21" s="18" t="s">
        <v>376</v>
      </c>
      <c r="AJ21" s="18" t="s">
        <v>376</v>
      </c>
    </row>
    <row r="22" spans="1:36" x14ac:dyDescent="0.25">
      <c r="A22" s="18" t="s">
        <v>432</v>
      </c>
      <c r="B22" s="61" t="s">
        <v>392</v>
      </c>
      <c r="C22" s="61" t="s">
        <v>433</v>
      </c>
      <c r="D22" s="63" t="s">
        <v>434</v>
      </c>
      <c r="E22" s="18">
        <v>19</v>
      </c>
      <c r="F22" s="18" t="s">
        <v>376</v>
      </c>
      <c r="G22" s="18" t="s">
        <v>376</v>
      </c>
      <c r="H22" s="18" t="s">
        <v>376</v>
      </c>
      <c r="I22" s="18" t="s">
        <v>376</v>
      </c>
      <c r="J22" s="18" t="s">
        <v>376</v>
      </c>
      <c r="K22" s="18" t="s">
        <v>376</v>
      </c>
      <c r="L22" s="18" t="s">
        <v>376</v>
      </c>
      <c r="M22" s="18" t="s">
        <v>376</v>
      </c>
      <c r="N22" s="18" t="s">
        <v>376</v>
      </c>
      <c r="O22" s="18" t="s">
        <v>376</v>
      </c>
      <c r="P22" s="18" t="s">
        <v>376</v>
      </c>
      <c r="Q22" s="18" t="s">
        <v>376</v>
      </c>
      <c r="R22" s="18" t="s">
        <v>376</v>
      </c>
      <c r="S22" s="18" t="s">
        <v>376</v>
      </c>
      <c r="T22" s="18" t="s">
        <v>376</v>
      </c>
      <c r="U22" s="18" t="s">
        <v>376</v>
      </c>
      <c r="V22" s="18" t="s">
        <v>376</v>
      </c>
      <c r="W22" s="18" t="s">
        <v>376</v>
      </c>
      <c r="X22" s="18" t="s">
        <v>376</v>
      </c>
      <c r="Y22" s="18" t="s">
        <v>376</v>
      </c>
      <c r="Z22" s="18" t="s">
        <v>376</v>
      </c>
      <c r="AA22" s="18" t="s">
        <v>376</v>
      </c>
      <c r="AB22" s="18" t="s">
        <v>376</v>
      </c>
      <c r="AC22" s="18" t="s">
        <v>376</v>
      </c>
      <c r="AD22" s="18" t="s">
        <v>376</v>
      </c>
      <c r="AE22" s="18" t="s">
        <v>376</v>
      </c>
      <c r="AF22" s="18" t="s">
        <v>376</v>
      </c>
      <c r="AG22" s="18" t="s">
        <v>376</v>
      </c>
      <c r="AH22" s="18" t="s">
        <v>376</v>
      </c>
      <c r="AI22" s="18" t="s">
        <v>376</v>
      </c>
      <c r="AJ22" s="18" t="s">
        <v>376</v>
      </c>
    </row>
    <row r="23" spans="1:36" x14ac:dyDescent="0.25">
      <c r="A23" s="18" t="s">
        <v>435</v>
      </c>
      <c r="B23" s="61" t="s">
        <v>402</v>
      </c>
      <c r="C23" s="61" t="s">
        <v>436</v>
      </c>
      <c r="D23" s="61" t="s">
        <v>437</v>
      </c>
      <c r="E23" s="18">
        <v>20</v>
      </c>
      <c r="F23" s="18" t="s">
        <v>376</v>
      </c>
      <c r="G23" s="18" t="s">
        <v>376</v>
      </c>
      <c r="H23" s="18" t="s">
        <v>376</v>
      </c>
      <c r="I23" s="18" t="s">
        <v>376</v>
      </c>
      <c r="J23" s="18" t="s">
        <v>376</v>
      </c>
      <c r="K23" s="18" t="s">
        <v>377</v>
      </c>
      <c r="L23" s="18" t="s">
        <v>376</v>
      </c>
      <c r="M23" s="18" t="s">
        <v>376</v>
      </c>
      <c r="N23" s="18" t="s">
        <v>376</v>
      </c>
      <c r="O23" s="18" t="s">
        <v>376</v>
      </c>
      <c r="P23" s="18" t="s">
        <v>376</v>
      </c>
      <c r="Q23" s="18" t="s">
        <v>376</v>
      </c>
      <c r="R23" s="18" t="s">
        <v>376</v>
      </c>
      <c r="S23" s="18" t="s">
        <v>376</v>
      </c>
      <c r="T23" s="18" t="s">
        <v>377</v>
      </c>
      <c r="U23" s="18" t="s">
        <v>376</v>
      </c>
      <c r="V23" s="18" t="s">
        <v>376</v>
      </c>
      <c r="W23" s="18" t="s">
        <v>376</v>
      </c>
      <c r="X23" s="18" t="s">
        <v>376</v>
      </c>
      <c r="Y23" s="18" t="s">
        <v>376</v>
      </c>
      <c r="Z23" s="18" t="s">
        <v>376</v>
      </c>
      <c r="AA23" s="18" t="s">
        <v>376</v>
      </c>
      <c r="AB23" s="18" t="s">
        <v>376</v>
      </c>
      <c r="AC23" s="18" t="s">
        <v>376</v>
      </c>
      <c r="AD23" s="18" t="s">
        <v>376</v>
      </c>
      <c r="AE23" s="18" t="s">
        <v>376</v>
      </c>
      <c r="AF23" s="18" t="s">
        <v>376</v>
      </c>
      <c r="AG23" s="18" t="s">
        <v>377</v>
      </c>
      <c r="AH23" s="18" t="s">
        <v>377</v>
      </c>
      <c r="AI23" s="18" t="s">
        <v>376</v>
      </c>
      <c r="AJ23" s="18" t="s">
        <v>376</v>
      </c>
    </row>
    <row r="24" spans="1:36" x14ac:dyDescent="0.25">
      <c r="A24" s="18" t="s">
        <v>438</v>
      </c>
      <c r="B24" s="61" t="s">
        <v>402</v>
      </c>
      <c r="C24" s="61" t="s">
        <v>439</v>
      </c>
      <c r="D24" s="61" t="s">
        <v>440</v>
      </c>
      <c r="E24" s="18">
        <v>21</v>
      </c>
      <c r="F24" s="18" t="s">
        <v>376</v>
      </c>
      <c r="G24" s="18" t="s">
        <v>376</v>
      </c>
      <c r="H24" s="18" t="s">
        <v>376</v>
      </c>
      <c r="I24" s="18" t="s">
        <v>376</v>
      </c>
      <c r="J24" s="18" t="s">
        <v>376</v>
      </c>
      <c r="K24" s="18" t="s">
        <v>377</v>
      </c>
      <c r="L24" s="18" t="s">
        <v>376</v>
      </c>
      <c r="M24" s="18" t="s">
        <v>376</v>
      </c>
      <c r="N24" s="18" t="s">
        <v>376</v>
      </c>
      <c r="O24" s="18" t="s">
        <v>376</v>
      </c>
      <c r="P24" s="18" t="s">
        <v>376</v>
      </c>
      <c r="Q24" s="18" t="s">
        <v>376</v>
      </c>
      <c r="R24" s="18" t="s">
        <v>376</v>
      </c>
      <c r="S24" s="18" t="s">
        <v>376</v>
      </c>
      <c r="T24" s="18" t="s">
        <v>377</v>
      </c>
      <c r="U24" s="18" t="s">
        <v>376</v>
      </c>
      <c r="V24" s="18" t="s">
        <v>376</v>
      </c>
      <c r="W24" s="18" t="s">
        <v>376</v>
      </c>
      <c r="X24" s="18" t="s">
        <v>376</v>
      </c>
      <c r="Y24" s="18" t="s">
        <v>376</v>
      </c>
      <c r="Z24" s="18" t="s">
        <v>376</v>
      </c>
      <c r="AA24" s="18" t="s">
        <v>376</v>
      </c>
      <c r="AB24" s="18" t="s">
        <v>376</v>
      </c>
      <c r="AC24" s="18" t="s">
        <v>376</v>
      </c>
      <c r="AD24" s="18" t="s">
        <v>376</v>
      </c>
      <c r="AE24" s="18" t="s">
        <v>376</v>
      </c>
      <c r="AF24" s="18" t="s">
        <v>376</v>
      </c>
      <c r="AG24" s="18" t="s">
        <v>377</v>
      </c>
      <c r="AH24" s="18" t="s">
        <v>377</v>
      </c>
      <c r="AI24" s="18" t="s">
        <v>376</v>
      </c>
      <c r="AJ24" s="18" t="s">
        <v>376</v>
      </c>
    </row>
    <row r="25" spans="1:36" x14ac:dyDescent="0.25">
      <c r="A25" s="18" t="s">
        <v>441</v>
      </c>
      <c r="B25" s="61" t="s">
        <v>373</v>
      </c>
      <c r="C25" s="61" t="s">
        <v>442</v>
      </c>
      <c r="D25" s="61" t="s">
        <v>443</v>
      </c>
      <c r="E25" s="18">
        <v>22</v>
      </c>
      <c r="F25" s="18" t="s">
        <v>376</v>
      </c>
      <c r="G25" s="18" t="s">
        <v>376</v>
      </c>
      <c r="H25" s="18" t="s">
        <v>376</v>
      </c>
      <c r="I25" s="18" t="s">
        <v>376</v>
      </c>
      <c r="J25" s="18" t="s">
        <v>377</v>
      </c>
      <c r="K25" s="18" t="s">
        <v>377</v>
      </c>
      <c r="L25" s="18" t="s">
        <v>376</v>
      </c>
      <c r="M25" s="18" t="s">
        <v>376</v>
      </c>
      <c r="N25" s="18" t="s">
        <v>376</v>
      </c>
      <c r="O25" s="18" t="s">
        <v>376</v>
      </c>
      <c r="P25" s="18" t="s">
        <v>376</v>
      </c>
      <c r="Q25" s="18" t="s">
        <v>376</v>
      </c>
      <c r="R25" s="18" t="s">
        <v>376</v>
      </c>
      <c r="S25" s="18" t="s">
        <v>377</v>
      </c>
      <c r="T25" s="18" t="s">
        <v>377</v>
      </c>
      <c r="U25" s="18" t="s">
        <v>377</v>
      </c>
      <c r="V25" s="18" t="s">
        <v>376</v>
      </c>
      <c r="W25" s="18" t="s">
        <v>376</v>
      </c>
      <c r="X25" s="18" t="s">
        <v>376</v>
      </c>
      <c r="Y25" s="18" t="s">
        <v>376</v>
      </c>
      <c r="Z25" s="18" t="s">
        <v>377</v>
      </c>
      <c r="AA25" s="18" t="s">
        <v>377</v>
      </c>
      <c r="AB25" s="18" t="s">
        <v>377</v>
      </c>
      <c r="AC25" s="18" t="s">
        <v>376</v>
      </c>
      <c r="AD25" s="18" t="s">
        <v>376</v>
      </c>
      <c r="AE25" s="18" t="s">
        <v>376</v>
      </c>
      <c r="AF25" s="18" t="s">
        <v>377</v>
      </c>
      <c r="AG25" s="18" t="s">
        <v>377</v>
      </c>
      <c r="AH25" s="18" t="s">
        <v>377</v>
      </c>
      <c r="AI25" s="18" t="s">
        <v>376</v>
      </c>
      <c r="AJ25" s="18" t="s">
        <v>376</v>
      </c>
    </row>
    <row r="26" spans="1:36" x14ac:dyDescent="0.25">
      <c r="A26" s="18" t="s">
        <v>444</v>
      </c>
      <c r="B26" s="61" t="s">
        <v>379</v>
      </c>
      <c r="C26" s="61" t="s">
        <v>445</v>
      </c>
      <c r="D26" s="61" t="s">
        <v>446</v>
      </c>
      <c r="E26" s="18">
        <v>23</v>
      </c>
      <c r="F26" s="18" t="s">
        <v>376</v>
      </c>
      <c r="G26" s="18" t="s">
        <v>376</v>
      </c>
      <c r="H26" s="18" t="s">
        <v>376</v>
      </c>
      <c r="I26" s="18" t="s">
        <v>376</v>
      </c>
      <c r="J26" s="18" t="s">
        <v>376</v>
      </c>
      <c r="K26" s="18" t="s">
        <v>377</v>
      </c>
      <c r="L26" s="18" t="s">
        <v>376</v>
      </c>
      <c r="M26" s="18" t="s">
        <v>376</v>
      </c>
      <c r="N26" s="18" t="s">
        <v>376</v>
      </c>
      <c r="O26" s="18" t="s">
        <v>376</v>
      </c>
      <c r="P26" s="18" t="s">
        <v>376</v>
      </c>
      <c r="Q26" s="18" t="s">
        <v>376</v>
      </c>
      <c r="R26" s="18" t="s">
        <v>376</v>
      </c>
      <c r="S26" s="18" t="s">
        <v>376</v>
      </c>
      <c r="T26" s="18" t="s">
        <v>377</v>
      </c>
      <c r="U26" s="18" t="s">
        <v>376</v>
      </c>
      <c r="V26" s="18" t="s">
        <v>376</v>
      </c>
      <c r="W26" s="18" t="s">
        <v>376</v>
      </c>
      <c r="X26" s="18" t="s">
        <v>376</v>
      </c>
      <c r="Y26" s="18" t="s">
        <v>376</v>
      </c>
      <c r="Z26" s="18" t="s">
        <v>376</v>
      </c>
      <c r="AA26" s="18" t="s">
        <v>376</v>
      </c>
      <c r="AB26" s="18" t="s">
        <v>376</v>
      </c>
      <c r="AC26" s="18" t="s">
        <v>376</v>
      </c>
      <c r="AD26" s="18" t="s">
        <v>376</v>
      </c>
      <c r="AE26" s="18" t="s">
        <v>376</v>
      </c>
      <c r="AF26" s="18" t="s">
        <v>376</v>
      </c>
      <c r="AG26" s="18" t="s">
        <v>377</v>
      </c>
      <c r="AH26" s="18" t="s">
        <v>377</v>
      </c>
      <c r="AI26" s="18" t="s">
        <v>376</v>
      </c>
      <c r="AJ26" s="18" t="s">
        <v>376</v>
      </c>
    </row>
    <row r="27" spans="1:36" x14ac:dyDescent="0.25">
      <c r="A27" s="18" t="s">
        <v>447</v>
      </c>
      <c r="B27" s="61" t="s">
        <v>402</v>
      </c>
      <c r="C27" s="61" t="s">
        <v>448</v>
      </c>
      <c r="D27" s="61" t="s">
        <v>449</v>
      </c>
      <c r="E27" s="18">
        <v>24</v>
      </c>
      <c r="F27" s="18" t="s">
        <v>376</v>
      </c>
      <c r="G27" s="18" t="s">
        <v>376</v>
      </c>
      <c r="H27" s="18" t="s">
        <v>376</v>
      </c>
      <c r="I27" s="18" t="s">
        <v>376</v>
      </c>
      <c r="J27" s="18" t="s">
        <v>376</v>
      </c>
      <c r="K27" s="18" t="s">
        <v>376</v>
      </c>
      <c r="L27" s="18" t="s">
        <v>376</v>
      </c>
      <c r="M27" s="18" t="s">
        <v>376</v>
      </c>
      <c r="N27" s="18" t="s">
        <v>376</v>
      </c>
      <c r="O27" s="18" t="s">
        <v>376</v>
      </c>
      <c r="P27" s="18" t="s">
        <v>376</v>
      </c>
      <c r="Q27" s="18" t="s">
        <v>376</v>
      </c>
      <c r="R27" s="18" t="s">
        <v>376</v>
      </c>
      <c r="S27" s="18" t="s">
        <v>376</v>
      </c>
      <c r="T27" s="18" t="s">
        <v>376</v>
      </c>
      <c r="U27" s="18" t="s">
        <v>376</v>
      </c>
      <c r="V27" s="18" t="s">
        <v>376</v>
      </c>
      <c r="W27" s="18" t="s">
        <v>376</v>
      </c>
      <c r="X27" s="18" t="s">
        <v>376</v>
      </c>
      <c r="Y27" s="18" t="s">
        <v>376</v>
      </c>
      <c r="Z27" s="18" t="s">
        <v>376</v>
      </c>
      <c r="AA27" s="18" t="s">
        <v>376</v>
      </c>
      <c r="AB27" s="18" t="s">
        <v>376</v>
      </c>
      <c r="AC27" s="18" t="s">
        <v>376</v>
      </c>
      <c r="AD27" s="18" t="s">
        <v>376</v>
      </c>
      <c r="AE27" s="18" t="s">
        <v>376</v>
      </c>
      <c r="AF27" s="18" t="s">
        <v>376</v>
      </c>
      <c r="AG27" s="18" t="s">
        <v>376</v>
      </c>
      <c r="AH27" s="18" t="s">
        <v>377</v>
      </c>
      <c r="AI27" s="18" t="s">
        <v>376</v>
      </c>
      <c r="AJ27" s="18" t="s">
        <v>376</v>
      </c>
    </row>
    <row r="28" spans="1:36" x14ac:dyDescent="0.25">
      <c r="A28" s="18" t="s">
        <v>450</v>
      </c>
      <c r="B28" s="61" t="s">
        <v>402</v>
      </c>
      <c r="C28" s="61" t="s">
        <v>451</v>
      </c>
      <c r="D28" s="61" t="s">
        <v>452</v>
      </c>
      <c r="E28" s="18">
        <v>25</v>
      </c>
      <c r="F28" s="18" t="s">
        <v>376</v>
      </c>
      <c r="G28" s="18" t="s">
        <v>376</v>
      </c>
      <c r="H28" s="18" t="s">
        <v>376</v>
      </c>
      <c r="I28" s="18" t="s">
        <v>376</v>
      </c>
      <c r="J28" s="18" t="s">
        <v>376</v>
      </c>
      <c r="K28" s="18" t="s">
        <v>377</v>
      </c>
      <c r="L28" s="18" t="s">
        <v>376</v>
      </c>
      <c r="M28" s="18" t="s">
        <v>376</v>
      </c>
      <c r="N28" s="18" t="s">
        <v>376</v>
      </c>
      <c r="O28" s="18" t="s">
        <v>376</v>
      </c>
      <c r="P28" s="18" t="s">
        <v>376</v>
      </c>
      <c r="Q28" s="18" t="s">
        <v>376</v>
      </c>
      <c r="R28" s="18" t="s">
        <v>376</v>
      </c>
      <c r="S28" s="18" t="s">
        <v>376</v>
      </c>
      <c r="T28" s="18" t="s">
        <v>377</v>
      </c>
      <c r="U28" s="18" t="s">
        <v>376</v>
      </c>
      <c r="V28" s="18" t="s">
        <v>376</v>
      </c>
      <c r="W28" s="18" t="s">
        <v>376</v>
      </c>
      <c r="X28" s="18" t="s">
        <v>376</v>
      </c>
      <c r="Y28" s="18" t="s">
        <v>376</v>
      </c>
      <c r="Z28" s="18" t="s">
        <v>376</v>
      </c>
      <c r="AA28" s="18" t="s">
        <v>376</v>
      </c>
      <c r="AB28" s="18" t="s">
        <v>376</v>
      </c>
      <c r="AC28" s="18" t="s">
        <v>376</v>
      </c>
      <c r="AD28" s="18" t="s">
        <v>376</v>
      </c>
      <c r="AE28" s="18" t="s">
        <v>376</v>
      </c>
      <c r="AF28" s="18" t="s">
        <v>376</v>
      </c>
      <c r="AG28" s="18" t="s">
        <v>377</v>
      </c>
      <c r="AH28" s="18" t="s">
        <v>377</v>
      </c>
      <c r="AI28" s="18" t="s">
        <v>376</v>
      </c>
      <c r="AJ28" s="18" t="s">
        <v>376</v>
      </c>
    </row>
    <row r="29" spans="1:36" x14ac:dyDescent="0.25">
      <c r="A29" s="18" t="s">
        <v>12</v>
      </c>
      <c r="B29" s="61" t="s">
        <v>392</v>
      </c>
      <c r="C29" s="61" t="s">
        <v>453</v>
      </c>
      <c r="D29" s="61" t="s">
        <v>454</v>
      </c>
      <c r="E29" s="18">
        <v>26</v>
      </c>
      <c r="F29" s="18" t="s">
        <v>376</v>
      </c>
      <c r="G29" s="18" t="s">
        <v>376</v>
      </c>
      <c r="H29" s="18" t="s">
        <v>376</v>
      </c>
      <c r="I29" s="18" t="s">
        <v>376</v>
      </c>
      <c r="J29" s="18" t="s">
        <v>376</v>
      </c>
      <c r="K29" s="18" t="s">
        <v>376</v>
      </c>
      <c r="L29" s="18" t="s">
        <v>376</v>
      </c>
      <c r="M29" s="18" t="s">
        <v>376</v>
      </c>
      <c r="N29" s="18" t="s">
        <v>376</v>
      </c>
      <c r="O29" s="18" t="s">
        <v>376</v>
      </c>
      <c r="P29" s="18" t="s">
        <v>376</v>
      </c>
      <c r="Q29" s="18" t="s">
        <v>376</v>
      </c>
      <c r="R29" s="18" t="s">
        <v>376</v>
      </c>
      <c r="S29" s="18" t="s">
        <v>376</v>
      </c>
      <c r="T29" s="18" t="s">
        <v>376</v>
      </c>
      <c r="U29" s="18" t="s">
        <v>376</v>
      </c>
      <c r="V29" s="18" t="s">
        <v>376</v>
      </c>
      <c r="W29" s="18" t="s">
        <v>376</v>
      </c>
      <c r="X29" s="18" t="s">
        <v>376</v>
      </c>
      <c r="Y29" s="18" t="s">
        <v>376</v>
      </c>
      <c r="Z29" s="18" t="s">
        <v>376</v>
      </c>
      <c r="AA29" s="18" t="s">
        <v>376</v>
      </c>
      <c r="AB29" s="18" t="s">
        <v>376</v>
      </c>
      <c r="AC29" s="18" t="s">
        <v>376</v>
      </c>
      <c r="AD29" s="18" t="s">
        <v>376</v>
      </c>
      <c r="AE29" s="18" t="s">
        <v>376</v>
      </c>
      <c r="AF29" s="18" t="s">
        <v>376</v>
      </c>
      <c r="AG29" s="18" t="s">
        <v>376</v>
      </c>
      <c r="AH29" s="18" t="s">
        <v>376</v>
      </c>
      <c r="AI29" s="18" t="s">
        <v>376</v>
      </c>
      <c r="AJ29" s="18" t="s">
        <v>376</v>
      </c>
    </row>
    <row r="30" spans="1:36" x14ac:dyDescent="0.25">
      <c r="A30" s="18" t="s">
        <v>455</v>
      </c>
      <c r="B30" s="61" t="s">
        <v>402</v>
      </c>
      <c r="C30" s="61" t="s">
        <v>456</v>
      </c>
      <c r="D30" s="61" t="s">
        <v>457</v>
      </c>
      <c r="E30" s="18">
        <v>27</v>
      </c>
      <c r="F30" s="18" t="s">
        <v>376</v>
      </c>
      <c r="G30" s="18" t="s">
        <v>376</v>
      </c>
      <c r="H30" s="18" t="s">
        <v>376</v>
      </c>
      <c r="I30" s="18" t="s">
        <v>376</v>
      </c>
      <c r="J30" s="18" t="s">
        <v>376</v>
      </c>
      <c r="K30" s="18" t="s">
        <v>377</v>
      </c>
      <c r="L30" s="18" t="s">
        <v>376</v>
      </c>
      <c r="M30" s="18" t="s">
        <v>376</v>
      </c>
      <c r="N30" s="18" t="s">
        <v>376</v>
      </c>
      <c r="O30" s="18" t="s">
        <v>376</v>
      </c>
      <c r="P30" s="18" t="s">
        <v>376</v>
      </c>
      <c r="Q30" s="18" t="s">
        <v>376</v>
      </c>
      <c r="R30" s="18" t="s">
        <v>376</v>
      </c>
      <c r="S30" s="18" t="s">
        <v>376</v>
      </c>
      <c r="T30" s="18" t="s">
        <v>377</v>
      </c>
      <c r="U30" s="18" t="s">
        <v>376</v>
      </c>
      <c r="V30" s="18" t="s">
        <v>376</v>
      </c>
      <c r="W30" s="18" t="s">
        <v>376</v>
      </c>
      <c r="X30" s="18" t="s">
        <v>376</v>
      </c>
      <c r="Y30" s="18" t="s">
        <v>376</v>
      </c>
      <c r="Z30" s="18" t="s">
        <v>376</v>
      </c>
      <c r="AA30" s="18" t="s">
        <v>376</v>
      </c>
      <c r="AB30" s="18" t="s">
        <v>376</v>
      </c>
      <c r="AC30" s="18" t="s">
        <v>376</v>
      </c>
      <c r="AD30" s="18" t="s">
        <v>376</v>
      </c>
      <c r="AE30" s="18" t="s">
        <v>376</v>
      </c>
      <c r="AF30" s="18" t="s">
        <v>376</v>
      </c>
      <c r="AG30" s="18" t="s">
        <v>377</v>
      </c>
      <c r="AH30" s="18" t="s">
        <v>377</v>
      </c>
      <c r="AI30" s="18" t="s">
        <v>376</v>
      </c>
      <c r="AJ30" s="18" t="s">
        <v>376</v>
      </c>
    </row>
    <row r="33" spans="2:2" x14ac:dyDescent="0.25">
      <c r="B33" s="61"/>
    </row>
    <row r="34" spans="2:2" x14ac:dyDescent="0.25">
      <c r="B34" s="61"/>
    </row>
    <row r="35" spans="2:2" x14ac:dyDescent="0.25">
      <c r="B35" s="61"/>
    </row>
    <row r="36" spans="2:2" x14ac:dyDescent="0.25">
      <c r="B36" s="61"/>
    </row>
    <row r="52" spans="8:8" x14ac:dyDescent="0.25">
      <c r="H52" s="62"/>
    </row>
  </sheetData>
  <sortState xmlns:xlrd2="http://schemas.microsoft.com/office/spreadsheetml/2017/richdata2" ref="G34:H60">
    <sortCondition ref="G34:G60"/>
  </sortState>
  <mergeCells count="1">
    <mergeCell ref="F1:AJ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78"/>
  <sheetViews>
    <sheetView showGridLines="0" topLeftCell="A26" zoomScaleNormal="100" zoomScaleSheetLayoutView="100" workbookViewId="0">
      <selection activeCell="C26" sqref="C26"/>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27</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28</v>
      </c>
      <c r="D11" s="87"/>
      <c r="E11" s="87"/>
      <c r="F11" s="87"/>
      <c r="G11" s="87"/>
      <c r="H11" s="87"/>
      <c r="I11" s="87"/>
      <c r="J11" s="87"/>
      <c r="K11" s="87"/>
      <c r="L11" s="87"/>
      <c r="M11" s="87"/>
      <c r="N11" s="87"/>
      <c r="O11" s="87"/>
      <c r="P11" s="87"/>
      <c r="Q11" s="87"/>
      <c r="R11" s="87"/>
      <c r="S11" s="88"/>
      <c r="T11" s="9"/>
    </row>
    <row r="12" spans="2:20" ht="15" customHeight="1" x14ac:dyDescent="0.25">
      <c r="B12" s="9"/>
      <c r="C12" s="89"/>
      <c r="D12" s="90"/>
      <c r="E12" s="90"/>
      <c r="F12" s="90"/>
      <c r="G12" s="90"/>
      <c r="H12" s="90"/>
      <c r="I12" s="90"/>
      <c r="J12" s="90"/>
      <c r="K12" s="90"/>
      <c r="L12" s="90"/>
      <c r="M12" s="90"/>
      <c r="N12" s="90"/>
      <c r="O12" s="90"/>
      <c r="P12" s="90"/>
      <c r="Q12" s="90"/>
      <c r="R12" s="90"/>
      <c r="S12" s="91"/>
      <c r="T12" s="9"/>
    </row>
    <row r="13" spans="2:20" ht="15" customHeight="1" x14ac:dyDescent="0.25">
      <c r="B13" s="9"/>
      <c r="C13" s="95"/>
      <c r="D13" s="90"/>
      <c r="E13" s="90"/>
      <c r="F13" s="90"/>
      <c r="G13" s="90"/>
      <c r="H13" s="90"/>
      <c r="I13" s="90"/>
      <c r="J13" s="90"/>
      <c r="K13" s="90"/>
      <c r="L13" s="90"/>
      <c r="M13" s="90"/>
      <c r="N13" s="90"/>
      <c r="O13" s="90"/>
      <c r="P13" s="90"/>
      <c r="Q13" s="90"/>
      <c r="R13" s="90"/>
      <c r="S13" s="91"/>
      <c r="T13" s="9"/>
    </row>
    <row r="14" spans="2:20" ht="18" customHeight="1" x14ac:dyDescent="0.25">
      <c r="B14" s="9"/>
      <c r="C14" s="92"/>
      <c r="D14" s="93"/>
      <c r="E14" s="93"/>
      <c r="F14" s="93"/>
      <c r="G14" s="93"/>
      <c r="H14" s="93"/>
      <c r="I14" s="93"/>
      <c r="J14" s="93"/>
      <c r="K14" s="93"/>
      <c r="L14" s="93"/>
      <c r="M14" s="93"/>
      <c r="N14" s="93"/>
      <c r="O14" s="93"/>
      <c r="P14" s="93"/>
      <c r="Q14" s="93"/>
      <c r="R14" s="93"/>
      <c r="S14" s="94"/>
      <c r="T14" s="9"/>
    </row>
    <row r="15" spans="2:20" ht="6" customHeight="1" x14ac:dyDescent="0.25">
      <c r="B15" s="9"/>
      <c r="C15" s="57"/>
      <c r="D15" s="57"/>
      <c r="E15" s="57"/>
      <c r="F15" s="58"/>
      <c r="G15" s="57"/>
      <c r="H15" s="57"/>
      <c r="I15" s="57"/>
      <c r="J15" s="57"/>
      <c r="K15" s="57"/>
      <c r="L15" s="57"/>
      <c r="M15" s="57"/>
      <c r="N15" s="57"/>
      <c r="O15" s="57"/>
      <c r="P15" s="57"/>
      <c r="Q15" s="57"/>
      <c r="R15" s="57"/>
      <c r="S15" s="57"/>
      <c r="T15" s="9"/>
    </row>
    <row r="16" spans="2:20" x14ac:dyDescent="0.25">
      <c r="B16" s="9"/>
      <c r="C16" s="23" t="s">
        <v>29</v>
      </c>
      <c r="D16" s="9"/>
      <c r="E16" s="9"/>
      <c r="F16" s="56">
        <v>4</v>
      </c>
      <c r="G16" s="9"/>
      <c r="H16" s="9"/>
      <c r="I16" s="9"/>
      <c r="J16" s="9"/>
      <c r="K16" s="9"/>
      <c r="L16" s="9"/>
      <c r="M16" s="9"/>
      <c r="N16" s="9"/>
      <c r="O16" s="9"/>
      <c r="P16" s="9"/>
      <c r="Q16" s="9"/>
      <c r="R16" s="9"/>
      <c r="S16" s="9"/>
      <c r="T16" s="9"/>
    </row>
    <row r="17" spans="2:20" ht="6" customHeight="1" x14ac:dyDescent="0.25">
      <c r="B17" s="9"/>
      <c r="C17" s="9"/>
      <c r="D17" s="9"/>
      <c r="E17" s="9"/>
      <c r="F17" s="9"/>
      <c r="G17" s="9"/>
      <c r="H17" s="9"/>
      <c r="I17" s="9"/>
      <c r="J17" s="9"/>
      <c r="K17" s="9"/>
      <c r="L17" s="9"/>
      <c r="M17" s="9"/>
      <c r="N17" s="9"/>
      <c r="O17" s="9"/>
      <c r="P17" s="9"/>
      <c r="Q17" s="9"/>
      <c r="R17" s="9"/>
      <c r="S17" s="9"/>
      <c r="T17" s="9"/>
    </row>
    <row r="18" spans="2:20" x14ac:dyDescent="0.25">
      <c r="B18" s="9"/>
      <c r="C18" s="96" t="str">
        <f>IF(F16="","",LOOKUP('Pg1'!F16,Níveis!B1:C5))</f>
        <v>Existe um organismo gestor estruturado e as atribuições institucionais são desempenhadas, embora existam problemas de falta de recursos materiais e humanos.</v>
      </c>
      <c r="D18" s="87"/>
      <c r="E18" s="87"/>
      <c r="F18" s="87"/>
      <c r="G18" s="87"/>
      <c r="H18" s="87"/>
      <c r="I18" s="87"/>
      <c r="J18" s="87"/>
      <c r="K18" s="87"/>
      <c r="L18" s="87"/>
      <c r="M18" s="87"/>
      <c r="N18" s="87"/>
      <c r="O18" s="87"/>
      <c r="P18" s="87"/>
      <c r="Q18" s="87"/>
      <c r="R18" s="87"/>
      <c r="S18" s="88"/>
      <c r="T18" s="9"/>
    </row>
    <row r="19" spans="2:20" x14ac:dyDescent="0.25">
      <c r="B19" s="9"/>
      <c r="C19" s="95"/>
      <c r="D19" s="90"/>
      <c r="E19" s="90"/>
      <c r="F19" s="90"/>
      <c r="G19" s="90"/>
      <c r="H19" s="90"/>
      <c r="I19" s="90"/>
      <c r="J19" s="90"/>
      <c r="K19" s="90"/>
      <c r="L19" s="90"/>
      <c r="M19" s="90"/>
      <c r="N19" s="90"/>
      <c r="O19" s="90"/>
      <c r="P19" s="90"/>
      <c r="Q19" s="90"/>
      <c r="R19" s="90"/>
      <c r="S19" s="91"/>
      <c r="T19" s="9"/>
    </row>
    <row r="20" spans="2:20" x14ac:dyDescent="0.25">
      <c r="B20" s="9"/>
      <c r="C20" s="92"/>
      <c r="D20" s="93"/>
      <c r="E20" s="93"/>
      <c r="F20" s="93"/>
      <c r="G20" s="93"/>
      <c r="H20" s="93"/>
      <c r="I20" s="93"/>
      <c r="J20" s="93"/>
      <c r="K20" s="93"/>
      <c r="L20" s="93"/>
      <c r="M20" s="93"/>
      <c r="N20" s="93"/>
      <c r="O20" s="93"/>
      <c r="P20" s="93"/>
      <c r="Q20" s="93"/>
      <c r="R20" s="93"/>
      <c r="S20" s="94"/>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30" t="s">
        <v>30</v>
      </c>
      <c r="D22" s="9"/>
      <c r="E22" s="9"/>
      <c r="F22" s="9"/>
      <c r="G22" s="9"/>
      <c r="H22" s="9"/>
      <c r="I22" s="9"/>
      <c r="J22" s="9"/>
      <c r="K22" s="9"/>
      <c r="L22" s="9"/>
      <c r="M22" s="9"/>
      <c r="N22" s="9"/>
      <c r="O22" s="9"/>
      <c r="P22" s="9"/>
      <c r="Q22" s="9"/>
      <c r="R22" s="9"/>
      <c r="S22" s="9"/>
      <c r="T22" s="9"/>
    </row>
    <row r="23" spans="2:20" ht="6" customHeight="1" x14ac:dyDescent="0.25">
      <c r="B23" s="9"/>
      <c r="C23" s="9"/>
      <c r="D23" s="9"/>
      <c r="E23" s="9"/>
      <c r="F23" s="9"/>
      <c r="G23" s="9"/>
      <c r="H23" s="9"/>
      <c r="I23" s="9"/>
      <c r="J23" s="9"/>
      <c r="K23" s="9"/>
      <c r="L23" s="9"/>
      <c r="M23" s="9"/>
      <c r="N23" s="9"/>
      <c r="O23" s="9"/>
      <c r="P23" s="9"/>
      <c r="Q23" s="9"/>
      <c r="R23" s="9"/>
      <c r="S23" s="9"/>
      <c r="T23" s="9"/>
    </row>
    <row r="24" spans="2:20" x14ac:dyDescent="0.25">
      <c r="B24" s="9"/>
      <c r="C24" s="97" t="s">
        <v>31</v>
      </c>
      <c r="D24" s="98"/>
      <c r="E24" s="98"/>
      <c r="F24" s="98"/>
      <c r="G24" s="98"/>
      <c r="H24" s="98"/>
      <c r="I24" s="98"/>
      <c r="J24" s="98"/>
      <c r="K24" s="98"/>
      <c r="L24" s="98"/>
      <c r="M24" s="98"/>
      <c r="N24" s="98"/>
      <c r="O24" s="98"/>
      <c r="P24" s="98"/>
      <c r="Q24" s="98"/>
      <c r="R24" s="98"/>
      <c r="S24" s="99"/>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ht="15" customHeight="1" x14ac:dyDescent="0.25">
      <c r="B26" s="9"/>
      <c r="C26" s="100"/>
      <c r="D26" s="101"/>
      <c r="E26" s="101"/>
      <c r="F26" s="101"/>
      <c r="G26" s="101"/>
      <c r="H26" s="101"/>
      <c r="I26" s="101"/>
      <c r="J26" s="101"/>
      <c r="K26" s="101"/>
      <c r="L26" s="101"/>
      <c r="M26" s="101"/>
      <c r="N26" s="101"/>
      <c r="O26" s="101"/>
      <c r="P26" s="101"/>
      <c r="Q26" s="101"/>
      <c r="R26" s="101"/>
      <c r="S26" s="102"/>
      <c r="T26" s="9"/>
    </row>
    <row r="27" spans="2:20" x14ac:dyDescent="0.25">
      <c r="B27" s="9"/>
      <c r="C27" s="100"/>
      <c r="D27" s="101"/>
      <c r="E27" s="101"/>
      <c r="F27" s="101"/>
      <c r="G27" s="101"/>
      <c r="H27" s="101"/>
      <c r="I27" s="101"/>
      <c r="J27" s="101"/>
      <c r="K27" s="101"/>
      <c r="L27" s="101"/>
      <c r="M27" s="101"/>
      <c r="N27" s="101"/>
      <c r="O27" s="101"/>
      <c r="P27" s="101"/>
      <c r="Q27" s="101"/>
      <c r="R27" s="101"/>
      <c r="S27" s="102"/>
      <c r="T27" s="9"/>
    </row>
    <row r="28" spans="2:20" x14ac:dyDescent="0.25">
      <c r="B28" s="9"/>
      <c r="C28" s="100"/>
      <c r="D28" s="101"/>
      <c r="E28" s="101"/>
      <c r="F28" s="101"/>
      <c r="G28" s="101"/>
      <c r="H28" s="101"/>
      <c r="I28" s="101"/>
      <c r="J28" s="101"/>
      <c r="K28" s="101"/>
      <c r="L28" s="101"/>
      <c r="M28" s="101"/>
      <c r="N28" s="101"/>
      <c r="O28" s="101"/>
      <c r="P28" s="101"/>
      <c r="Q28" s="101"/>
      <c r="R28" s="101"/>
      <c r="S28" s="102"/>
      <c r="T28" s="9"/>
    </row>
    <row r="29" spans="2:20" x14ac:dyDescent="0.25">
      <c r="B29" s="9"/>
      <c r="C29" s="103"/>
      <c r="D29" s="104"/>
      <c r="E29" s="104"/>
      <c r="F29" s="104"/>
      <c r="G29" s="104"/>
      <c r="H29" s="104"/>
      <c r="I29" s="104"/>
      <c r="J29" s="104"/>
      <c r="K29" s="104"/>
      <c r="L29" s="104"/>
      <c r="M29" s="104"/>
      <c r="N29" s="104"/>
      <c r="O29" s="104"/>
      <c r="P29" s="104"/>
      <c r="Q29" s="104"/>
      <c r="R29" s="104"/>
      <c r="S29" s="105"/>
      <c r="T29" s="9"/>
    </row>
    <row r="30" spans="2:20" x14ac:dyDescent="0.25">
      <c r="B30" s="9"/>
      <c r="C30" s="9"/>
      <c r="D30" s="9"/>
      <c r="E30" s="9"/>
      <c r="F30" s="9"/>
      <c r="G30" s="9"/>
      <c r="H30" s="9"/>
      <c r="I30" s="9"/>
      <c r="J30" s="9"/>
      <c r="K30" s="9"/>
      <c r="L30" s="9"/>
      <c r="M30" s="9"/>
      <c r="N30" s="9"/>
      <c r="O30" s="9"/>
      <c r="P30" s="9"/>
      <c r="Q30" s="9"/>
      <c r="R30" s="9"/>
      <c r="S30" s="9"/>
      <c r="T30" s="9"/>
    </row>
    <row r="31" spans="2:20" ht="15.75" x14ac:dyDescent="0.25">
      <c r="B31" s="9"/>
      <c r="C31" s="20" t="s">
        <v>32</v>
      </c>
      <c r="D31" s="29"/>
      <c r="E31" s="29"/>
      <c r="F31" s="23"/>
      <c r="G31" s="23"/>
      <c r="H31" s="23"/>
      <c r="I31" s="23"/>
      <c r="J31" s="23"/>
      <c r="K31" s="23"/>
      <c r="L31" s="23"/>
      <c r="M31" s="64"/>
      <c r="N31" s="64"/>
      <c r="O31" s="23"/>
      <c r="P31" s="23"/>
      <c r="Q31" s="23"/>
      <c r="R31" s="23"/>
      <c r="S31" s="23"/>
      <c r="T31" s="9"/>
    </row>
    <row r="32" spans="2:20" ht="6" customHeight="1" x14ac:dyDescent="0.25">
      <c r="B32" s="9"/>
      <c r="C32" s="20"/>
      <c r="D32" s="29"/>
      <c r="E32" s="29"/>
      <c r="F32" s="23"/>
      <c r="G32" s="23"/>
      <c r="H32" s="23"/>
      <c r="I32" s="23"/>
      <c r="J32" s="23"/>
      <c r="K32" s="23"/>
      <c r="L32" s="23"/>
      <c r="M32" s="64"/>
      <c r="N32" s="64"/>
      <c r="O32" s="23"/>
      <c r="P32" s="23"/>
      <c r="Q32" s="23"/>
      <c r="R32" s="23"/>
      <c r="S32" s="23"/>
      <c r="T32" s="9"/>
    </row>
    <row r="33" spans="2:20" x14ac:dyDescent="0.25">
      <c r="B33" s="9"/>
      <c r="C33" s="86" t="s">
        <v>33</v>
      </c>
      <c r="D33" s="87"/>
      <c r="E33" s="87"/>
      <c r="F33" s="87"/>
      <c r="G33" s="87"/>
      <c r="H33" s="87"/>
      <c r="I33" s="87"/>
      <c r="J33" s="87"/>
      <c r="K33" s="87"/>
      <c r="L33" s="87"/>
      <c r="M33" s="87"/>
      <c r="N33" s="87"/>
      <c r="O33" s="87"/>
      <c r="P33" s="87"/>
      <c r="Q33" s="87"/>
      <c r="R33" s="87"/>
      <c r="S33" s="88"/>
      <c r="T33" s="9"/>
    </row>
    <row r="34" spans="2:20" x14ac:dyDescent="0.25">
      <c r="B34" s="9"/>
      <c r="C34" s="89"/>
      <c r="D34" s="90"/>
      <c r="E34" s="90"/>
      <c r="F34" s="90"/>
      <c r="G34" s="90"/>
      <c r="H34" s="90"/>
      <c r="I34" s="90"/>
      <c r="J34" s="90"/>
      <c r="K34" s="90"/>
      <c r="L34" s="90"/>
      <c r="M34" s="90"/>
      <c r="N34" s="90"/>
      <c r="O34" s="90"/>
      <c r="P34" s="90"/>
      <c r="Q34" s="90"/>
      <c r="R34" s="90"/>
      <c r="S34" s="91"/>
      <c r="T34" s="9"/>
    </row>
    <row r="35" spans="2:20" ht="15" customHeight="1" x14ac:dyDescent="0.25">
      <c r="B35" s="9"/>
      <c r="C35" s="92"/>
      <c r="D35" s="93"/>
      <c r="E35" s="93"/>
      <c r="F35" s="93"/>
      <c r="G35" s="93"/>
      <c r="H35" s="93"/>
      <c r="I35" s="93"/>
      <c r="J35" s="93"/>
      <c r="K35" s="93"/>
      <c r="L35" s="93"/>
      <c r="M35" s="93"/>
      <c r="N35" s="93"/>
      <c r="O35" s="93"/>
      <c r="P35" s="93"/>
      <c r="Q35" s="93"/>
      <c r="R35" s="93"/>
      <c r="S35" s="94"/>
      <c r="T35" s="9"/>
    </row>
    <row r="36" spans="2:20" ht="11.25" customHeight="1" x14ac:dyDescent="0.25">
      <c r="B36" s="9"/>
      <c r="C36" s="9"/>
      <c r="D36" s="9"/>
      <c r="E36" s="9"/>
      <c r="F36" s="9"/>
      <c r="G36" s="9"/>
      <c r="H36" s="9"/>
      <c r="I36" s="9"/>
      <c r="J36" s="9"/>
      <c r="K36" s="9"/>
      <c r="L36" s="9"/>
      <c r="M36" s="9"/>
      <c r="N36" s="9"/>
      <c r="O36" s="9"/>
      <c r="P36" s="9"/>
      <c r="Q36" s="9"/>
      <c r="R36" s="9"/>
      <c r="S36" s="9"/>
      <c r="T36" s="9"/>
    </row>
    <row r="37" spans="2:20" x14ac:dyDescent="0.25">
      <c r="B37" s="9"/>
      <c r="C37" s="23" t="s">
        <v>29</v>
      </c>
      <c r="D37" s="9"/>
      <c r="E37" s="9"/>
      <c r="F37" s="32">
        <v>3</v>
      </c>
      <c r="G37" s="9"/>
      <c r="H37" s="9"/>
      <c r="I37" s="9"/>
      <c r="J37" s="9"/>
      <c r="K37" s="9"/>
      <c r="L37" s="9"/>
      <c r="M37" s="9"/>
      <c r="N37" s="9"/>
      <c r="O37" s="9"/>
      <c r="P37" s="9"/>
      <c r="Q37" s="9"/>
      <c r="R37" s="9"/>
      <c r="S37" s="9"/>
      <c r="T37" s="9"/>
    </row>
    <row r="38" spans="2:20" ht="6" customHeight="1" x14ac:dyDescent="0.25">
      <c r="B38" s="9"/>
      <c r="C38" s="9"/>
      <c r="D38" s="9"/>
      <c r="E38" s="9"/>
      <c r="F38" s="9"/>
      <c r="G38" s="9"/>
      <c r="H38" s="9"/>
      <c r="I38" s="9"/>
      <c r="J38" s="9"/>
      <c r="K38" s="9"/>
      <c r="L38" s="9"/>
      <c r="M38" s="9"/>
      <c r="N38" s="9"/>
      <c r="O38" s="9"/>
      <c r="P38" s="9"/>
      <c r="Q38" s="9"/>
      <c r="R38" s="9"/>
      <c r="S38" s="9"/>
      <c r="T38" s="9"/>
    </row>
    <row r="39" spans="2:20" x14ac:dyDescent="0.25">
      <c r="B39" s="9"/>
      <c r="C39" s="96" t="str">
        <f>IF(F37="","",LOOKUP('Pg1'!F37,Níveis!B6:C8))</f>
        <v>O organismo gestor dispõe de processos gerenciais e administrativos com fluxo e procedimentos bem estabelecidos (normas, manuais, rotinas operacionais) para a execução da maioria de suas atribuições institucionais.</v>
      </c>
      <c r="D39" s="87"/>
      <c r="E39" s="87"/>
      <c r="F39" s="87"/>
      <c r="G39" s="87"/>
      <c r="H39" s="87"/>
      <c r="I39" s="87"/>
      <c r="J39" s="87"/>
      <c r="K39" s="87"/>
      <c r="L39" s="87"/>
      <c r="M39" s="87"/>
      <c r="N39" s="87"/>
      <c r="O39" s="87"/>
      <c r="P39" s="87"/>
      <c r="Q39" s="87"/>
      <c r="R39" s="87"/>
      <c r="S39" s="88"/>
      <c r="T39" s="9"/>
    </row>
    <row r="40" spans="2:20" x14ac:dyDescent="0.25">
      <c r="B40" s="9"/>
      <c r="C40" s="95"/>
      <c r="D40" s="90"/>
      <c r="E40" s="90"/>
      <c r="F40" s="90"/>
      <c r="G40" s="90"/>
      <c r="H40" s="90"/>
      <c r="I40" s="90"/>
      <c r="J40" s="90"/>
      <c r="K40" s="90"/>
      <c r="L40" s="90"/>
      <c r="M40" s="90"/>
      <c r="N40" s="90"/>
      <c r="O40" s="90"/>
      <c r="P40" s="90"/>
      <c r="Q40" s="90"/>
      <c r="R40" s="90"/>
      <c r="S40" s="91"/>
      <c r="T40" s="9"/>
    </row>
    <row r="41" spans="2:20" x14ac:dyDescent="0.25">
      <c r="B41" s="9"/>
      <c r="C41" s="92"/>
      <c r="D41" s="93"/>
      <c r="E41" s="93"/>
      <c r="F41" s="93"/>
      <c r="G41" s="93"/>
      <c r="H41" s="93"/>
      <c r="I41" s="93"/>
      <c r="J41" s="93"/>
      <c r="K41" s="93"/>
      <c r="L41" s="93"/>
      <c r="M41" s="93"/>
      <c r="N41" s="93"/>
      <c r="O41" s="93"/>
      <c r="P41" s="93"/>
      <c r="Q41" s="93"/>
      <c r="R41" s="93"/>
      <c r="S41" s="94"/>
      <c r="T41" s="9"/>
    </row>
    <row r="42" spans="2:20" ht="6" customHeight="1" x14ac:dyDescent="0.25">
      <c r="B42" s="9"/>
      <c r="C42" s="9"/>
      <c r="D42" s="9"/>
      <c r="E42" s="9"/>
      <c r="F42" s="9"/>
      <c r="G42" s="9"/>
      <c r="H42" s="9"/>
      <c r="I42" s="9"/>
      <c r="J42" s="9"/>
      <c r="K42" s="9"/>
      <c r="L42" s="9"/>
      <c r="M42" s="9"/>
      <c r="N42" s="9"/>
      <c r="O42" s="9"/>
      <c r="P42" s="9"/>
      <c r="Q42" s="9"/>
      <c r="R42" s="9"/>
      <c r="S42" s="9"/>
      <c r="T42" s="9"/>
    </row>
    <row r="43" spans="2:20" x14ac:dyDescent="0.25">
      <c r="B43" s="9"/>
      <c r="C43" s="30" t="s">
        <v>30</v>
      </c>
      <c r="D43" s="9"/>
      <c r="E43" s="9"/>
      <c r="F43" s="9"/>
      <c r="G43" s="9"/>
      <c r="H43" s="9"/>
      <c r="I43" s="9"/>
      <c r="J43" s="9"/>
      <c r="K43" s="9"/>
      <c r="L43" s="9"/>
      <c r="M43" s="9"/>
      <c r="N43" s="9"/>
      <c r="O43" s="9"/>
      <c r="P43" s="9"/>
      <c r="Q43" s="9"/>
      <c r="R43" s="9"/>
      <c r="S43" s="9"/>
      <c r="T43" s="9"/>
    </row>
    <row r="44" spans="2:20" ht="6" customHeight="1" x14ac:dyDescent="0.25">
      <c r="B44" s="9"/>
      <c r="C44" s="9"/>
      <c r="D44" s="9"/>
      <c r="E44" s="9"/>
      <c r="F44" s="9"/>
      <c r="G44" s="9"/>
      <c r="H44" s="9"/>
      <c r="I44" s="9"/>
      <c r="J44" s="9"/>
      <c r="K44" s="9"/>
      <c r="L44" s="9"/>
      <c r="M44" s="9"/>
      <c r="N44" s="9"/>
      <c r="O44" s="9"/>
      <c r="P44" s="9"/>
      <c r="Q44" s="9"/>
      <c r="R44" s="9"/>
      <c r="S44" s="9"/>
      <c r="T44" s="9"/>
    </row>
    <row r="45" spans="2:20" x14ac:dyDescent="0.25">
      <c r="B45" s="9"/>
      <c r="C45" s="97" t="s">
        <v>34</v>
      </c>
      <c r="D45" s="98"/>
      <c r="E45" s="98"/>
      <c r="F45" s="98"/>
      <c r="G45" s="98"/>
      <c r="H45" s="98"/>
      <c r="I45" s="98"/>
      <c r="J45" s="98"/>
      <c r="K45" s="98"/>
      <c r="L45" s="98"/>
      <c r="M45" s="98"/>
      <c r="N45" s="98"/>
      <c r="O45" s="98"/>
      <c r="P45" s="98"/>
      <c r="Q45" s="98"/>
      <c r="R45" s="98"/>
      <c r="S45" s="99"/>
      <c r="T45" s="9"/>
    </row>
    <row r="46" spans="2:20" x14ac:dyDescent="0.25">
      <c r="B46" s="9"/>
      <c r="C46" s="100"/>
      <c r="D46" s="101"/>
      <c r="E46" s="101"/>
      <c r="F46" s="101"/>
      <c r="G46" s="101"/>
      <c r="H46" s="101"/>
      <c r="I46" s="101"/>
      <c r="J46" s="101"/>
      <c r="K46" s="101"/>
      <c r="L46" s="101"/>
      <c r="M46" s="101"/>
      <c r="N46" s="101"/>
      <c r="O46" s="101"/>
      <c r="P46" s="101"/>
      <c r="Q46" s="101"/>
      <c r="R46" s="101"/>
      <c r="S46" s="102"/>
      <c r="T46" s="9"/>
    </row>
    <row r="47" spans="2:20" x14ac:dyDescent="0.25">
      <c r="B47" s="9"/>
      <c r="C47" s="100"/>
      <c r="D47" s="101"/>
      <c r="E47" s="101"/>
      <c r="F47" s="101"/>
      <c r="G47" s="101"/>
      <c r="H47" s="101"/>
      <c r="I47" s="101"/>
      <c r="J47" s="101"/>
      <c r="K47" s="101"/>
      <c r="L47" s="101"/>
      <c r="M47" s="101"/>
      <c r="N47" s="101"/>
      <c r="O47" s="101"/>
      <c r="P47" s="101"/>
      <c r="Q47" s="101"/>
      <c r="R47" s="101"/>
      <c r="S47" s="102"/>
      <c r="T47" s="9"/>
    </row>
    <row r="48" spans="2:20" x14ac:dyDescent="0.25">
      <c r="B48" s="9"/>
      <c r="C48" s="100"/>
      <c r="D48" s="101"/>
      <c r="E48" s="101"/>
      <c r="F48" s="101"/>
      <c r="G48" s="101"/>
      <c r="H48" s="101"/>
      <c r="I48" s="101"/>
      <c r="J48" s="101"/>
      <c r="K48" s="101"/>
      <c r="L48" s="101"/>
      <c r="M48" s="101"/>
      <c r="N48" s="101"/>
      <c r="O48" s="101"/>
      <c r="P48" s="101"/>
      <c r="Q48" s="101"/>
      <c r="R48" s="101"/>
      <c r="S48" s="102"/>
      <c r="T48" s="9"/>
    </row>
    <row r="49" spans="2:20" x14ac:dyDescent="0.25">
      <c r="B49" s="9"/>
      <c r="C49" s="100"/>
      <c r="D49" s="101"/>
      <c r="E49" s="101"/>
      <c r="F49" s="101"/>
      <c r="G49" s="101"/>
      <c r="H49" s="101"/>
      <c r="I49" s="101"/>
      <c r="J49" s="101"/>
      <c r="K49" s="101"/>
      <c r="L49" s="101"/>
      <c r="M49" s="101"/>
      <c r="N49" s="101"/>
      <c r="O49" s="101"/>
      <c r="P49" s="101"/>
      <c r="Q49" s="101"/>
      <c r="R49" s="101"/>
      <c r="S49" s="102"/>
      <c r="T49" s="9"/>
    </row>
    <row r="50" spans="2:20" ht="88.5" customHeight="1" x14ac:dyDescent="0.25">
      <c r="B50" s="9"/>
      <c r="C50" s="103"/>
      <c r="D50" s="104"/>
      <c r="E50" s="104"/>
      <c r="F50" s="104"/>
      <c r="G50" s="104"/>
      <c r="H50" s="104"/>
      <c r="I50" s="104"/>
      <c r="J50" s="104"/>
      <c r="K50" s="104"/>
      <c r="L50" s="104"/>
      <c r="M50" s="104"/>
      <c r="N50" s="104"/>
      <c r="O50" s="104"/>
      <c r="P50" s="104"/>
      <c r="Q50" s="104"/>
      <c r="R50" s="104"/>
      <c r="S50" s="105"/>
      <c r="T50" s="9"/>
    </row>
    <row r="51" spans="2:20" x14ac:dyDescent="0.25">
      <c r="B51" s="9"/>
      <c r="C51" s="9"/>
      <c r="D51" s="9"/>
      <c r="E51" s="9"/>
      <c r="F51" s="9"/>
      <c r="G51" s="9"/>
      <c r="H51" s="9"/>
      <c r="I51" s="9"/>
      <c r="J51" s="9"/>
      <c r="K51" s="9"/>
      <c r="L51" s="9"/>
      <c r="M51" s="9"/>
      <c r="N51" s="9"/>
      <c r="O51" s="9"/>
      <c r="P51" s="9"/>
      <c r="Q51" s="9"/>
      <c r="R51" s="9"/>
      <c r="S51" s="9"/>
      <c r="T51" s="9"/>
    </row>
    <row r="52" spans="2:20" ht="15.75" x14ac:dyDescent="0.25">
      <c r="B52" s="9"/>
      <c r="C52" s="20" t="s">
        <v>35</v>
      </c>
      <c r="D52" s="29"/>
      <c r="E52" s="29"/>
      <c r="F52" s="23"/>
      <c r="G52" s="23"/>
      <c r="H52" s="23"/>
      <c r="I52" s="23"/>
      <c r="J52" s="23"/>
      <c r="K52" s="23"/>
      <c r="L52" s="23"/>
      <c r="M52" s="64"/>
      <c r="N52" s="64"/>
      <c r="O52" s="23"/>
      <c r="P52" s="23"/>
      <c r="Q52" s="23"/>
      <c r="R52" s="23"/>
      <c r="S52" s="23"/>
      <c r="T52" s="9"/>
    </row>
    <row r="53" spans="2:20" ht="6" customHeight="1" x14ac:dyDescent="0.25">
      <c r="B53" s="9"/>
      <c r="C53" s="20"/>
      <c r="D53" s="29"/>
      <c r="E53" s="29"/>
      <c r="F53" s="23"/>
      <c r="G53" s="23"/>
      <c r="H53" s="23"/>
      <c r="I53" s="23"/>
      <c r="J53" s="23"/>
      <c r="K53" s="23"/>
      <c r="L53" s="23"/>
      <c r="M53" s="64"/>
      <c r="N53" s="64"/>
      <c r="O53" s="23"/>
      <c r="P53" s="23"/>
      <c r="Q53" s="23"/>
      <c r="R53" s="23"/>
      <c r="S53" s="23"/>
      <c r="T53" s="9"/>
    </row>
    <row r="54" spans="2:20" x14ac:dyDescent="0.25">
      <c r="B54" s="9"/>
      <c r="C54" s="86" t="s">
        <v>36</v>
      </c>
      <c r="D54" s="87"/>
      <c r="E54" s="87"/>
      <c r="F54" s="87"/>
      <c r="G54" s="87"/>
      <c r="H54" s="87"/>
      <c r="I54" s="87"/>
      <c r="J54" s="87"/>
      <c r="K54" s="87"/>
      <c r="L54" s="87"/>
      <c r="M54" s="87"/>
      <c r="N54" s="87"/>
      <c r="O54" s="87"/>
      <c r="P54" s="87"/>
      <c r="Q54" s="87"/>
      <c r="R54" s="87"/>
      <c r="S54" s="88"/>
      <c r="T54" s="9"/>
    </row>
    <row r="55" spans="2:20" x14ac:dyDescent="0.25">
      <c r="B55" s="9"/>
      <c r="C55" s="89"/>
      <c r="D55" s="90"/>
      <c r="E55" s="90"/>
      <c r="F55" s="90"/>
      <c r="G55" s="90"/>
      <c r="H55" s="90"/>
      <c r="I55" s="90"/>
      <c r="J55" s="90"/>
      <c r="K55" s="90"/>
      <c r="L55" s="90"/>
      <c r="M55" s="90"/>
      <c r="N55" s="90"/>
      <c r="O55" s="90"/>
      <c r="P55" s="90"/>
      <c r="Q55" s="90"/>
      <c r="R55" s="90"/>
      <c r="S55" s="91"/>
      <c r="T55" s="9"/>
    </row>
    <row r="56" spans="2:20" x14ac:dyDescent="0.25">
      <c r="B56" s="9"/>
      <c r="C56" s="95"/>
      <c r="D56" s="90"/>
      <c r="E56" s="90"/>
      <c r="F56" s="90"/>
      <c r="G56" s="90"/>
      <c r="H56" s="90"/>
      <c r="I56" s="90"/>
      <c r="J56" s="90"/>
      <c r="K56" s="90"/>
      <c r="L56" s="90"/>
      <c r="M56" s="90"/>
      <c r="N56" s="90"/>
      <c r="O56" s="90"/>
      <c r="P56" s="90"/>
      <c r="Q56" s="90"/>
      <c r="R56" s="90"/>
      <c r="S56" s="91"/>
      <c r="T56" s="9"/>
    </row>
    <row r="57" spans="2:20" x14ac:dyDescent="0.25">
      <c r="B57" s="9"/>
      <c r="C57" s="92"/>
      <c r="D57" s="93"/>
      <c r="E57" s="93"/>
      <c r="F57" s="93"/>
      <c r="G57" s="93"/>
      <c r="H57" s="93"/>
      <c r="I57" s="93"/>
      <c r="J57" s="93"/>
      <c r="K57" s="93"/>
      <c r="L57" s="93"/>
      <c r="M57" s="93"/>
      <c r="N57" s="93"/>
      <c r="O57" s="93"/>
      <c r="P57" s="93"/>
      <c r="Q57" s="93"/>
      <c r="R57" s="93"/>
      <c r="S57" s="94"/>
      <c r="T57" s="9"/>
    </row>
    <row r="58" spans="2:20" ht="6" customHeight="1" x14ac:dyDescent="0.25">
      <c r="B58" s="9"/>
      <c r="C58" s="9"/>
      <c r="D58" s="9"/>
      <c r="E58" s="9"/>
      <c r="F58" s="9"/>
      <c r="G58" s="9"/>
      <c r="H58" s="9"/>
      <c r="I58" s="9"/>
      <c r="J58" s="9"/>
      <c r="K58" s="9"/>
      <c r="L58" s="9"/>
      <c r="M58" s="9"/>
      <c r="N58" s="9"/>
      <c r="O58" s="9"/>
      <c r="P58" s="9"/>
      <c r="Q58" s="9"/>
      <c r="R58" s="9"/>
      <c r="S58" s="9"/>
      <c r="T58" s="9"/>
    </row>
    <row r="59" spans="2:20" x14ac:dyDescent="0.25">
      <c r="B59" s="9"/>
      <c r="C59" s="23" t="s">
        <v>29</v>
      </c>
      <c r="D59" s="9"/>
      <c r="E59" s="9"/>
      <c r="F59" s="32">
        <v>4</v>
      </c>
      <c r="G59" s="9"/>
      <c r="H59" s="9"/>
      <c r="I59" s="9"/>
      <c r="J59" s="9"/>
      <c r="K59" s="9"/>
      <c r="L59" s="9"/>
      <c r="M59" s="9"/>
      <c r="N59" s="9"/>
      <c r="O59" s="9"/>
      <c r="P59" s="9"/>
      <c r="Q59" s="9"/>
      <c r="R59" s="9"/>
      <c r="S59" s="9"/>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96" t="str">
        <f>IF(F59="","",LOOKUP('Pg1'!F59,Níveis!B9:C12))</f>
        <v>Há um arcabouço completo, com política estadual de recursos hídricos estabelecida por Lei, bem como a maioria dos regulamentos e normativos complementares necessários à adequada gestão.</v>
      </c>
      <c r="D61" s="87"/>
      <c r="E61" s="87"/>
      <c r="F61" s="87"/>
      <c r="G61" s="87"/>
      <c r="H61" s="87"/>
      <c r="I61" s="87"/>
      <c r="J61" s="87"/>
      <c r="K61" s="87"/>
      <c r="L61" s="87"/>
      <c r="M61" s="87"/>
      <c r="N61" s="87"/>
      <c r="O61" s="87"/>
      <c r="P61" s="87"/>
      <c r="Q61" s="87"/>
      <c r="R61" s="87"/>
      <c r="S61" s="88"/>
      <c r="T61" s="9"/>
    </row>
    <row r="62" spans="2:20" x14ac:dyDescent="0.25">
      <c r="B62" s="9"/>
      <c r="C62" s="95"/>
      <c r="D62" s="90"/>
      <c r="E62" s="90"/>
      <c r="F62" s="90"/>
      <c r="G62" s="90"/>
      <c r="H62" s="90"/>
      <c r="I62" s="90"/>
      <c r="J62" s="90"/>
      <c r="K62" s="90"/>
      <c r="L62" s="90"/>
      <c r="M62" s="90"/>
      <c r="N62" s="90"/>
      <c r="O62" s="90"/>
      <c r="P62" s="90"/>
      <c r="Q62" s="90"/>
      <c r="R62" s="90"/>
      <c r="S62" s="91"/>
      <c r="T62" s="9"/>
    </row>
    <row r="63" spans="2:20" ht="66" customHeight="1" x14ac:dyDescent="0.25">
      <c r="B63" s="9"/>
      <c r="C63" s="92"/>
      <c r="D63" s="93"/>
      <c r="E63" s="93"/>
      <c r="F63" s="93"/>
      <c r="G63" s="93"/>
      <c r="H63" s="93"/>
      <c r="I63" s="93"/>
      <c r="J63" s="93"/>
      <c r="K63" s="93"/>
      <c r="L63" s="93"/>
      <c r="M63" s="93"/>
      <c r="N63" s="93"/>
      <c r="O63" s="93"/>
      <c r="P63" s="93"/>
      <c r="Q63" s="93"/>
      <c r="R63" s="93"/>
      <c r="S63" s="94"/>
      <c r="T63" s="9"/>
    </row>
    <row r="64" spans="2:20" ht="6" customHeight="1" x14ac:dyDescent="0.25">
      <c r="B64" s="9"/>
      <c r="C64" s="9"/>
      <c r="D64" s="9"/>
      <c r="E64" s="9"/>
      <c r="F64" s="9"/>
      <c r="G64" s="9"/>
      <c r="H64" s="9"/>
      <c r="I64" s="9"/>
      <c r="J64" s="9"/>
      <c r="K64" s="9"/>
      <c r="L64" s="9"/>
      <c r="M64" s="9"/>
      <c r="N64" s="9"/>
      <c r="O64" s="9"/>
      <c r="P64" s="9"/>
      <c r="Q64" s="9"/>
      <c r="R64" s="9"/>
      <c r="S64" s="9"/>
      <c r="T64" s="9"/>
    </row>
    <row r="65" spans="2:20" x14ac:dyDescent="0.25">
      <c r="B65" s="9"/>
      <c r="C65" s="30" t="s">
        <v>30</v>
      </c>
      <c r="D65" s="9"/>
      <c r="E65" s="9"/>
      <c r="F65" s="9"/>
      <c r="G65" s="9"/>
      <c r="H65" s="9"/>
      <c r="I65" s="9"/>
      <c r="J65" s="9"/>
      <c r="K65" s="9"/>
      <c r="L65" s="9"/>
      <c r="M65" s="9"/>
      <c r="N65" s="9"/>
      <c r="O65" s="9"/>
      <c r="P65" s="9"/>
      <c r="Q65" s="9"/>
      <c r="R65" s="9"/>
      <c r="S65" s="9"/>
      <c r="T65" s="9"/>
    </row>
    <row r="66" spans="2:20" ht="6" customHeight="1" x14ac:dyDescent="0.25">
      <c r="B66" s="9"/>
      <c r="C66" s="9"/>
      <c r="D66" s="9"/>
      <c r="E66" s="9"/>
      <c r="F66" s="9"/>
      <c r="G66" s="9"/>
      <c r="H66" s="9"/>
      <c r="I66" s="9"/>
      <c r="J66" s="9"/>
      <c r="K66" s="9"/>
      <c r="L66" s="9"/>
      <c r="M66" s="9"/>
      <c r="N66" s="9"/>
      <c r="O66" s="9"/>
      <c r="P66" s="9"/>
      <c r="Q66" s="9"/>
      <c r="R66" s="9"/>
      <c r="S66" s="9"/>
      <c r="T66" s="9"/>
    </row>
    <row r="67" spans="2:20" x14ac:dyDescent="0.25">
      <c r="B67" s="9"/>
      <c r="C67" s="97" t="s">
        <v>37</v>
      </c>
      <c r="D67" s="98"/>
      <c r="E67" s="98"/>
      <c r="F67" s="98"/>
      <c r="G67" s="98"/>
      <c r="H67" s="98"/>
      <c r="I67" s="98"/>
      <c r="J67" s="98"/>
      <c r="K67" s="98"/>
      <c r="L67" s="98"/>
      <c r="M67" s="98"/>
      <c r="N67" s="98"/>
      <c r="O67" s="98"/>
      <c r="P67" s="98"/>
      <c r="Q67" s="98"/>
      <c r="R67" s="98"/>
      <c r="S67" s="99"/>
      <c r="T67" s="9"/>
    </row>
    <row r="68" spans="2:20" x14ac:dyDescent="0.25">
      <c r="B68" s="9"/>
      <c r="C68" s="100"/>
      <c r="D68" s="101"/>
      <c r="E68" s="101"/>
      <c r="F68" s="101"/>
      <c r="G68" s="101"/>
      <c r="H68" s="101"/>
      <c r="I68" s="101"/>
      <c r="J68" s="101"/>
      <c r="K68" s="101"/>
      <c r="L68" s="101"/>
      <c r="M68" s="101"/>
      <c r="N68" s="101"/>
      <c r="O68" s="101"/>
      <c r="P68" s="101"/>
      <c r="Q68" s="101"/>
      <c r="R68" s="101"/>
      <c r="S68" s="102"/>
      <c r="T68" s="9"/>
    </row>
    <row r="69" spans="2:20" x14ac:dyDescent="0.25">
      <c r="B69" s="9"/>
      <c r="C69" s="100"/>
      <c r="D69" s="101"/>
      <c r="E69" s="101"/>
      <c r="F69" s="101"/>
      <c r="G69" s="101"/>
      <c r="H69" s="101"/>
      <c r="I69" s="101"/>
      <c r="J69" s="101"/>
      <c r="K69" s="101"/>
      <c r="L69" s="101"/>
      <c r="M69" s="101"/>
      <c r="N69" s="101"/>
      <c r="O69" s="101"/>
      <c r="P69" s="101"/>
      <c r="Q69" s="101"/>
      <c r="R69" s="101"/>
      <c r="S69" s="102"/>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ht="81" customHeight="1" x14ac:dyDescent="0.25">
      <c r="B71" s="9"/>
      <c r="C71" s="100"/>
      <c r="D71" s="101"/>
      <c r="E71" s="101"/>
      <c r="F71" s="101"/>
      <c r="G71" s="101"/>
      <c r="H71" s="101"/>
      <c r="I71" s="101"/>
      <c r="J71" s="101"/>
      <c r="K71" s="101"/>
      <c r="L71" s="101"/>
      <c r="M71" s="101"/>
      <c r="N71" s="101"/>
      <c r="O71" s="101"/>
      <c r="P71" s="101"/>
      <c r="Q71" s="101"/>
      <c r="R71" s="101"/>
      <c r="S71" s="102"/>
      <c r="T71" s="9"/>
    </row>
    <row r="72" spans="2:20" ht="92.25" customHeight="1" x14ac:dyDescent="0.25">
      <c r="B72" s="9"/>
      <c r="C72" s="103"/>
      <c r="D72" s="104"/>
      <c r="E72" s="104"/>
      <c r="F72" s="104"/>
      <c r="G72" s="104"/>
      <c r="H72" s="104"/>
      <c r="I72" s="104"/>
      <c r="J72" s="104"/>
      <c r="K72" s="104"/>
      <c r="L72" s="104"/>
      <c r="M72" s="104"/>
      <c r="N72" s="104"/>
      <c r="O72" s="104"/>
      <c r="P72" s="104"/>
      <c r="Q72" s="104"/>
      <c r="R72" s="104"/>
      <c r="S72" s="105"/>
      <c r="T72" s="9"/>
    </row>
    <row r="73" spans="2:20" x14ac:dyDescent="0.25">
      <c r="B73" s="9"/>
      <c r="C73" s="31"/>
      <c r="D73" s="31"/>
      <c r="E73" s="31"/>
      <c r="F73" s="31"/>
      <c r="G73" s="31"/>
      <c r="H73" s="31"/>
      <c r="I73" s="31"/>
      <c r="J73" s="31"/>
      <c r="K73" s="31"/>
      <c r="L73" s="31"/>
      <c r="M73" s="31"/>
      <c r="N73" s="31"/>
      <c r="O73" s="31"/>
      <c r="P73" s="31"/>
      <c r="Q73" s="31"/>
      <c r="R73" s="31"/>
      <c r="S73" s="31"/>
      <c r="T73" s="9"/>
    </row>
    <row r="74" spans="2:20" x14ac:dyDescent="0.25">
      <c r="B74" s="9"/>
      <c r="C74" s="107"/>
      <c r="D74" s="107"/>
      <c r="E74" s="107"/>
      <c r="F74" s="107"/>
      <c r="G74" s="107"/>
      <c r="H74" s="107"/>
      <c r="I74" s="107"/>
      <c r="J74" s="107"/>
      <c r="K74" s="9"/>
      <c r="L74" s="107"/>
      <c r="M74" s="107"/>
      <c r="N74" s="107"/>
      <c r="O74" s="107"/>
      <c r="P74" s="107"/>
      <c r="Q74" s="107"/>
      <c r="R74" s="107"/>
      <c r="S74" s="107"/>
      <c r="T74" s="9"/>
    </row>
    <row r="75" spans="2:20" x14ac:dyDescent="0.25">
      <c r="B75" s="27"/>
    </row>
    <row r="77" spans="2:20" ht="15" customHeight="1" x14ac:dyDescent="0.25"/>
    <row r="78" spans="2:20" ht="15" customHeight="1" x14ac:dyDescent="0.25"/>
  </sheetData>
  <mergeCells count="15">
    <mergeCell ref="C74:J74"/>
    <mergeCell ref="L74:S74"/>
    <mergeCell ref="C39:S41"/>
    <mergeCell ref="C45:S50"/>
    <mergeCell ref="C61:S63"/>
    <mergeCell ref="C67:S72"/>
    <mergeCell ref="C33:S35"/>
    <mergeCell ref="C54:S57"/>
    <mergeCell ref="F2:P3"/>
    <mergeCell ref="F4:P5"/>
    <mergeCell ref="C18:S20"/>
    <mergeCell ref="C24:S29"/>
    <mergeCell ref="R6:S7"/>
    <mergeCell ref="C11:S14"/>
    <mergeCell ref="E6:Q7"/>
  </mergeCells>
  <conditionalFormatting sqref="R6">
    <cfRule type="expression" dxfId="10" priority="1">
      <formula>$R$6&lt;&gt;""</formula>
    </cfRule>
  </conditionalFormatting>
  <dataValidations count="4">
    <dataValidation type="list" allowBlank="1" showInputMessage="1" showErrorMessage="1" sqref="F16" xr:uid="{00000000-0002-0000-0100-000000000000}">
      <formula1>"1,2,3,4,5"</formula1>
    </dataValidation>
    <dataValidation type="list" allowBlank="1" showInputMessage="1" showErrorMessage="1" sqref="F37" xr:uid="{00000000-0002-0000-0100-000001000000}">
      <formula1>"1,2,3"</formula1>
    </dataValidation>
    <dataValidation type="list" allowBlank="1" showInputMessage="1" showErrorMessage="1" sqref="F59" xr:uid="{00000000-0002-0000-0100-000002000000}">
      <formula1>"1,2,3,4"</formula1>
    </dataValidation>
    <dataValidation type="textLength" operator="lessThan" showInputMessage="1" showErrorMessage="1" sqref="C24:S29" xr:uid="{00000000-0002-0000-0100-000003000000}">
      <formula1>1025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3"/>
  <sheetViews>
    <sheetView showGridLines="0" topLeftCell="A55" zoomScaleNormal="100" zoomScaleSheetLayoutView="100" workbookViewId="0">
      <selection activeCell="V69" sqref="V69"/>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38</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109" t="s">
        <v>39</v>
      </c>
      <c r="D11" s="110"/>
      <c r="E11" s="110"/>
      <c r="F11" s="110"/>
      <c r="G11" s="110"/>
      <c r="H11" s="110"/>
      <c r="I11" s="110"/>
      <c r="J11" s="110"/>
      <c r="K11" s="110"/>
      <c r="L11" s="110"/>
      <c r="M11" s="110"/>
      <c r="N11" s="110"/>
      <c r="O11" s="110"/>
      <c r="P11" s="110"/>
      <c r="Q11" s="110"/>
      <c r="R11" s="110"/>
      <c r="S11" s="111"/>
      <c r="T11" s="9"/>
    </row>
    <row r="12" spans="2:20" ht="15" customHeight="1" x14ac:dyDescent="0.25">
      <c r="B12" s="9"/>
      <c r="C12" s="112"/>
      <c r="D12" s="113"/>
      <c r="E12" s="113"/>
      <c r="F12" s="113"/>
      <c r="G12" s="113"/>
      <c r="H12" s="113"/>
      <c r="I12" s="113"/>
      <c r="J12" s="113"/>
      <c r="K12" s="113"/>
      <c r="L12" s="113"/>
      <c r="M12" s="113"/>
      <c r="N12" s="113"/>
      <c r="O12" s="113"/>
      <c r="P12" s="113"/>
      <c r="Q12" s="113"/>
      <c r="R12" s="113"/>
      <c r="S12" s="114"/>
      <c r="T12" s="9"/>
    </row>
    <row r="13" spans="2:20" ht="6" customHeight="1" x14ac:dyDescent="0.25">
      <c r="B13" s="9"/>
      <c r="C13" s="57"/>
      <c r="D13" s="57"/>
      <c r="E13" s="57"/>
      <c r="F13" s="58"/>
      <c r="G13" s="57"/>
      <c r="H13" s="57"/>
      <c r="I13" s="57"/>
      <c r="J13" s="57"/>
      <c r="K13" s="57"/>
      <c r="L13" s="57"/>
      <c r="M13" s="57"/>
      <c r="N13" s="57"/>
      <c r="O13" s="57"/>
      <c r="P13" s="57"/>
      <c r="Q13" s="57"/>
      <c r="R13" s="57"/>
      <c r="S13" s="57"/>
      <c r="T13" s="9"/>
    </row>
    <row r="14" spans="2:20" x14ac:dyDescent="0.25">
      <c r="B14" s="9"/>
      <c r="C14" s="23" t="s">
        <v>29</v>
      </c>
      <c r="D14" s="9"/>
      <c r="E14" s="9"/>
      <c r="F14" s="56">
        <v>5</v>
      </c>
      <c r="G14" s="9"/>
      <c r="H14" s="9"/>
      <c r="I14" s="9"/>
      <c r="J14" s="9"/>
      <c r="K14" s="9"/>
      <c r="L14" s="9"/>
      <c r="M14" s="9"/>
      <c r="N14" s="9"/>
      <c r="O14" s="9"/>
      <c r="P14" s="9"/>
      <c r="Q14" s="9"/>
      <c r="R14" s="9"/>
      <c r="S14" s="9"/>
      <c r="T14" s="9"/>
    </row>
    <row r="15" spans="2:20" ht="6" customHeight="1" x14ac:dyDescent="0.25">
      <c r="B15" s="9"/>
      <c r="C15" s="9"/>
      <c r="D15" s="9"/>
      <c r="E15" s="9"/>
      <c r="F15" s="9"/>
      <c r="G15" s="9"/>
      <c r="H15" s="9"/>
      <c r="I15" s="9"/>
      <c r="J15" s="9"/>
      <c r="K15" s="9"/>
      <c r="L15" s="9"/>
      <c r="M15" s="9"/>
      <c r="N15" s="9"/>
      <c r="O15" s="9"/>
      <c r="P15" s="9"/>
      <c r="Q15" s="9"/>
      <c r="R15" s="9"/>
      <c r="S15" s="9"/>
      <c r="T15" s="9"/>
    </row>
    <row r="16" spans="2:20" x14ac:dyDescent="0.25">
      <c r="B16" s="9"/>
      <c r="C16" s="96" t="str">
        <f>IF(F14="","",LOOKUP('Pg2'!F14,Níveis!B13:C17))</f>
        <v>Existe Conselho constituído e atuante na gestão de águas (diversas resoluções, moções e outras decisões tomadas) e o mesmo exerce plenamente as suas atribuições previstas na legislação estadual, havendo reuniões periódicas e comparecimento satisfatórios dos seus membros.</v>
      </c>
      <c r="D16" s="87"/>
      <c r="E16" s="87"/>
      <c r="F16" s="87"/>
      <c r="G16" s="87"/>
      <c r="H16" s="87"/>
      <c r="I16" s="87"/>
      <c r="J16" s="87"/>
      <c r="K16" s="87"/>
      <c r="L16" s="87"/>
      <c r="M16" s="87"/>
      <c r="N16" s="87"/>
      <c r="O16" s="87"/>
      <c r="P16" s="87"/>
      <c r="Q16" s="87"/>
      <c r="R16" s="87"/>
      <c r="S16" s="88"/>
      <c r="T16" s="9"/>
    </row>
    <row r="17" spans="2:20" x14ac:dyDescent="0.25">
      <c r="B17" s="9"/>
      <c r="C17" s="95"/>
      <c r="D17" s="90"/>
      <c r="E17" s="90"/>
      <c r="F17" s="90"/>
      <c r="G17" s="90"/>
      <c r="H17" s="90"/>
      <c r="I17" s="90"/>
      <c r="J17" s="90"/>
      <c r="K17" s="90"/>
      <c r="L17" s="90"/>
      <c r="M17" s="90"/>
      <c r="N17" s="90"/>
      <c r="O17" s="90"/>
      <c r="P17" s="90"/>
      <c r="Q17" s="90"/>
      <c r="R17" s="90"/>
      <c r="S17" s="91"/>
      <c r="T17" s="9"/>
    </row>
    <row r="18" spans="2:20" x14ac:dyDescent="0.25">
      <c r="B18" s="9"/>
      <c r="C18" s="92"/>
      <c r="D18" s="93"/>
      <c r="E18" s="93"/>
      <c r="F18" s="93"/>
      <c r="G18" s="93"/>
      <c r="H18" s="93"/>
      <c r="I18" s="93"/>
      <c r="J18" s="93"/>
      <c r="K18" s="93"/>
      <c r="L18" s="93"/>
      <c r="M18" s="93"/>
      <c r="N18" s="93"/>
      <c r="O18" s="93"/>
      <c r="P18" s="93"/>
      <c r="Q18" s="93"/>
      <c r="R18" s="93"/>
      <c r="S18" s="94"/>
      <c r="T18" s="9"/>
    </row>
    <row r="19" spans="2:20" ht="6" customHeight="1" x14ac:dyDescent="0.25">
      <c r="B19" s="9"/>
      <c r="C19" s="9"/>
      <c r="D19" s="9"/>
      <c r="E19" s="9"/>
      <c r="F19" s="9"/>
      <c r="G19" s="9"/>
      <c r="H19" s="9"/>
      <c r="I19" s="9"/>
      <c r="J19" s="9"/>
      <c r="K19" s="9"/>
      <c r="L19" s="9"/>
      <c r="M19" s="9"/>
      <c r="N19" s="9"/>
      <c r="O19" s="9"/>
      <c r="P19" s="9"/>
      <c r="Q19" s="9"/>
      <c r="R19" s="9"/>
      <c r="S19" s="9"/>
      <c r="T19" s="9"/>
    </row>
    <row r="20" spans="2:20" x14ac:dyDescent="0.25">
      <c r="B20" s="9"/>
      <c r="C20" s="30" t="s">
        <v>30</v>
      </c>
      <c r="D20" s="9"/>
      <c r="E20" s="9"/>
      <c r="F20" s="9"/>
      <c r="G20" s="9"/>
      <c r="H20" s="9"/>
      <c r="I20" s="9"/>
      <c r="J20" s="9"/>
      <c r="K20" s="9"/>
      <c r="L20" s="9"/>
      <c r="M20" s="9"/>
      <c r="N20" s="9"/>
      <c r="O20" s="9"/>
      <c r="P20" s="9"/>
      <c r="Q20" s="9"/>
      <c r="R20" s="9"/>
      <c r="S20" s="9"/>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108" t="s">
        <v>40</v>
      </c>
      <c r="D22" s="98"/>
      <c r="E22" s="98"/>
      <c r="F22" s="98"/>
      <c r="G22" s="98"/>
      <c r="H22" s="98"/>
      <c r="I22" s="98"/>
      <c r="J22" s="98"/>
      <c r="K22" s="98"/>
      <c r="L22" s="98"/>
      <c r="M22" s="98"/>
      <c r="N22" s="98"/>
      <c r="O22" s="98"/>
      <c r="P22" s="98"/>
      <c r="Q22" s="98"/>
      <c r="R22" s="98"/>
      <c r="S22" s="99"/>
      <c r="T22" s="9"/>
    </row>
    <row r="23" spans="2:20" x14ac:dyDescent="0.25">
      <c r="B23" s="9"/>
      <c r="C23" s="100"/>
      <c r="D23" s="101"/>
      <c r="E23" s="101"/>
      <c r="F23" s="101"/>
      <c r="G23" s="101"/>
      <c r="H23" s="101"/>
      <c r="I23" s="101"/>
      <c r="J23" s="101"/>
      <c r="K23" s="101"/>
      <c r="L23" s="101"/>
      <c r="M23" s="101"/>
      <c r="N23" s="101"/>
      <c r="O23" s="101"/>
      <c r="P23" s="101"/>
      <c r="Q23" s="101"/>
      <c r="R23" s="101"/>
      <c r="S23" s="102"/>
      <c r="T23" s="9"/>
    </row>
    <row r="24" spans="2:20" ht="15" customHeight="1" x14ac:dyDescent="0.25">
      <c r="B24" s="9"/>
      <c r="C24" s="100"/>
      <c r="D24" s="101"/>
      <c r="E24" s="101"/>
      <c r="F24" s="101"/>
      <c r="G24" s="101"/>
      <c r="H24" s="101"/>
      <c r="I24" s="101"/>
      <c r="J24" s="101"/>
      <c r="K24" s="101"/>
      <c r="L24" s="101"/>
      <c r="M24" s="101"/>
      <c r="N24" s="101"/>
      <c r="O24" s="101"/>
      <c r="P24" s="101"/>
      <c r="Q24" s="101"/>
      <c r="R24" s="101"/>
      <c r="S24" s="102"/>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x14ac:dyDescent="0.25">
      <c r="B26" s="9"/>
      <c r="C26" s="100"/>
      <c r="D26" s="101"/>
      <c r="E26" s="101"/>
      <c r="F26" s="101"/>
      <c r="G26" s="101"/>
      <c r="H26" s="101"/>
      <c r="I26" s="101"/>
      <c r="J26" s="101"/>
      <c r="K26" s="101"/>
      <c r="L26" s="101"/>
      <c r="M26" s="101"/>
      <c r="N26" s="101"/>
      <c r="O26" s="101"/>
      <c r="P26" s="101"/>
      <c r="Q26" s="101"/>
      <c r="R26" s="101"/>
      <c r="S26" s="102"/>
      <c r="T26" s="9"/>
    </row>
    <row r="27" spans="2:20" ht="69" customHeight="1" x14ac:dyDescent="0.25">
      <c r="B27" s="9"/>
      <c r="C27" s="103"/>
      <c r="D27" s="104"/>
      <c r="E27" s="104"/>
      <c r="F27" s="104"/>
      <c r="G27" s="104"/>
      <c r="H27" s="104"/>
      <c r="I27" s="104"/>
      <c r="J27" s="104"/>
      <c r="K27" s="104"/>
      <c r="L27" s="104"/>
      <c r="M27" s="104"/>
      <c r="N27" s="104"/>
      <c r="O27" s="104"/>
      <c r="P27" s="104"/>
      <c r="Q27" s="104"/>
      <c r="R27" s="104"/>
      <c r="S27" s="105"/>
      <c r="T27" s="9"/>
    </row>
    <row r="28" spans="2:20" x14ac:dyDescent="0.25">
      <c r="B28" s="9"/>
      <c r="C28" s="9"/>
      <c r="D28" s="9"/>
      <c r="E28" s="9"/>
      <c r="F28" s="9"/>
      <c r="G28" s="9"/>
      <c r="H28" s="9"/>
      <c r="I28" s="9"/>
      <c r="J28" s="9"/>
      <c r="K28" s="9"/>
      <c r="L28" s="9"/>
      <c r="M28" s="9"/>
      <c r="N28" s="9"/>
      <c r="O28" s="9"/>
      <c r="P28" s="9"/>
      <c r="Q28" s="9"/>
      <c r="R28" s="9"/>
      <c r="S28" s="9"/>
      <c r="T28" s="9"/>
    </row>
    <row r="29" spans="2:20" ht="15.75" x14ac:dyDescent="0.25">
      <c r="B29" s="9"/>
      <c r="C29" s="20" t="s">
        <v>41</v>
      </c>
      <c r="D29" s="29"/>
      <c r="E29" s="29"/>
      <c r="F29" s="23"/>
      <c r="G29" s="23"/>
      <c r="H29" s="23"/>
      <c r="I29" s="23"/>
      <c r="J29" s="23"/>
      <c r="K29" s="23"/>
      <c r="L29" s="23"/>
      <c r="M29" s="64"/>
      <c r="N29" s="64"/>
      <c r="O29" s="23"/>
      <c r="P29" s="23"/>
      <c r="Q29" s="23"/>
      <c r="R29" s="23"/>
      <c r="S29" s="23"/>
      <c r="T29" s="9"/>
    </row>
    <row r="30" spans="2:20" ht="6" customHeight="1" x14ac:dyDescent="0.25">
      <c r="B30" s="9"/>
      <c r="C30" s="20"/>
      <c r="D30" s="29"/>
      <c r="E30" s="29"/>
      <c r="F30" s="23"/>
      <c r="G30" s="23"/>
      <c r="H30" s="23"/>
      <c r="I30" s="23"/>
      <c r="J30" s="23"/>
      <c r="K30" s="23"/>
      <c r="L30" s="23"/>
      <c r="M30" s="64"/>
      <c r="N30" s="64"/>
      <c r="O30" s="23"/>
      <c r="P30" s="23"/>
      <c r="Q30" s="23"/>
      <c r="R30" s="23"/>
      <c r="S30" s="23"/>
      <c r="T30" s="9"/>
    </row>
    <row r="31" spans="2:20" x14ac:dyDescent="0.25">
      <c r="B31" s="9"/>
      <c r="C31" s="86" t="s">
        <v>42</v>
      </c>
      <c r="D31" s="87"/>
      <c r="E31" s="87"/>
      <c r="F31" s="87"/>
      <c r="G31" s="87"/>
      <c r="H31" s="87"/>
      <c r="I31" s="87"/>
      <c r="J31" s="87"/>
      <c r="K31" s="87"/>
      <c r="L31" s="87"/>
      <c r="M31" s="87"/>
      <c r="N31" s="87"/>
      <c r="O31" s="87"/>
      <c r="P31" s="87"/>
      <c r="Q31" s="87"/>
      <c r="R31" s="87"/>
      <c r="S31" s="88"/>
      <c r="T31" s="9"/>
    </row>
    <row r="32" spans="2:20" x14ac:dyDescent="0.25">
      <c r="B32" s="9"/>
      <c r="C32" s="89"/>
      <c r="D32" s="90"/>
      <c r="E32" s="90"/>
      <c r="F32" s="90"/>
      <c r="G32" s="90"/>
      <c r="H32" s="90"/>
      <c r="I32" s="90"/>
      <c r="J32" s="90"/>
      <c r="K32" s="90"/>
      <c r="L32" s="90"/>
      <c r="M32" s="90"/>
      <c r="N32" s="90"/>
      <c r="O32" s="90"/>
      <c r="P32" s="90"/>
      <c r="Q32" s="90"/>
      <c r="R32" s="90"/>
      <c r="S32" s="91"/>
      <c r="T32" s="9"/>
    </row>
    <row r="33" spans="2:20" x14ac:dyDescent="0.25">
      <c r="B33" s="9"/>
      <c r="C33" s="89"/>
      <c r="D33" s="90"/>
      <c r="E33" s="90"/>
      <c r="F33" s="90"/>
      <c r="G33" s="90"/>
      <c r="H33" s="90"/>
      <c r="I33" s="90"/>
      <c r="J33" s="90"/>
      <c r="K33" s="90"/>
      <c r="L33" s="90"/>
      <c r="M33" s="90"/>
      <c r="N33" s="90"/>
      <c r="O33" s="90"/>
      <c r="P33" s="90"/>
      <c r="Q33" s="90"/>
      <c r="R33" s="90"/>
      <c r="S33" s="91"/>
      <c r="T33" s="9"/>
    </row>
    <row r="34" spans="2:20" x14ac:dyDescent="0.25">
      <c r="B34" s="9"/>
      <c r="C34" s="89"/>
      <c r="D34" s="90"/>
      <c r="E34" s="90"/>
      <c r="F34" s="90"/>
      <c r="G34" s="90"/>
      <c r="H34" s="90"/>
      <c r="I34" s="90"/>
      <c r="J34" s="90"/>
      <c r="K34" s="90"/>
      <c r="L34" s="90"/>
      <c r="M34" s="90"/>
      <c r="N34" s="90"/>
      <c r="O34" s="90"/>
      <c r="P34" s="90"/>
      <c r="Q34" s="90"/>
      <c r="R34" s="90"/>
      <c r="S34" s="91"/>
      <c r="T34" s="9"/>
    </row>
    <row r="35" spans="2:20" ht="45.75" customHeight="1" x14ac:dyDescent="0.25">
      <c r="B35" s="9"/>
      <c r="C35" s="89"/>
      <c r="D35" s="90"/>
      <c r="E35" s="90"/>
      <c r="F35" s="90"/>
      <c r="G35" s="90"/>
      <c r="H35" s="90"/>
      <c r="I35" s="90"/>
      <c r="J35" s="90"/>
      <c r="K35" s="90"/>
      <c r="L35" s="90"/>
      <c r="M35" s="90"/>
      <c r="N35" s="90"/>
      <c r="O35" s="90"/>
      <c r="P35" s="90"/>
      <c r="Q35" s="90"/>
      <c r="R35" s="90"/>
      <c r="S35" s="91"/>
      <c r="T35" s="9"/>
    </row>
    <row r="36" spans="2:20" ht="4.5" customHeight="1" x14ac:dyDescent="0.25">
      <c r="B36" s="9"/>
      <c r="C36" s="92"/>
      <c r="D36" s="93"/>
      <c r="E36" s="93"/>
      <c r="F36" s="93"/>
      <c r="G36" s="93"/>
      <c r="H36" s="93"/>
      <c r="I36" s="93"/>
      <c r="J36" s="93"/>
      <c r="K36" s="93"/>
      <c r="L36" s="93"/>
      <c r="M36" s="93"/>
      <c r="N36" s="93"/>
      <c r="O36" s="93"/>
      <c r="P36" s="93"/>
      <c r="Q36" s="93"/>
      <c r="R36" s="93"/>
      <c r="S36" s="94"/>
      <c r="T36" s="9"/>
    </row>
    <row r="37" spans="2:20" ht="6" customHeight="1" x14ac:dyDescent="0.25">
      <c r="B37" s="9"/>
      <c r="C37" s="9"/>
      <c r="D37" s="9"/>
      <c r="E37" s="9"/>
      <c r="F37" s="9"/>
      <c r="G37" s="9"/>
      <c r="H37" s="9"/>
      <c r="I37" s="9"/>
      <c r="J37" s="9"/>
      <c r="K37" s="9"/>
      <c r="L37" s="9"/>
      <c r="M37" s="9"/>
      <c r="N37" s="9"/>
      <c r="O37" s="9"/>
      <c r="P37" s="9"/>
      <c r="Q37" s="9"/>
      <c r="R37" s="9"/>
      <c r="S37" s="9"/>
      <c r="T37" s="9"/>
    </row>
    <row r="38" spans="2:20" x14ac:dyDescent="0.25">
      <c r="B38" s="9"/>
      <c r="C38" s="23" t="s">
        <v>29</v>
      </c>
      <c r="D38" s="9"/>
      <c r="E38" s="9"/>
      <c r="F38" s="32">
        <v>4</v>
      </c>
      <c r="G38" s="9"/>
      <c r="H38" s="9"/>
      <c r="I38" s="9"/>
      <c r="J38" s="9"/>
      <c r="K38" s="9"/>
      <c r="L38" s="9"/>
      <c r="M38" s="9"/>
      <c r="N38" s="9"/>
      <c r="O38" s="9"/>
      <c r="P38" s="9"/>
      <c r="Q38" s="9"/>
      <c r="R38" s="9"/>
      <c r="S38" s="9"/>
      <c r="T38" s="9"/>
    </row>
    <row r="39" spans="2:20" ht="6" customHeight="1" x14ac:dyDescent="0.25">
      <c r="B39" s="9"/>
      <c r="C39" s="9"/>
      <c r="D39" s="9"/>
      <c r="E39" s="9"/>
      <c r="F39" s="9"/>
      <c r="G39" s="9"/>
      <c r="H39" s="9"/>
      <c r="I39" s="9"/>
      <c r="J39" s="9"/>
      <c r="K39" s="9"/>
      <c r="L39" s="9"/>
      <c r="M39" s="9"/>
      <c r="N39" s="9"/>
      <c r="O39" s="9"/>
      <c r="P39" s="9"/>
      <c r="Q39" s="9"/>
      <c r="R39" s="9"/>
      <c r="S39" s="9"/>
      <c r="T39" s="9"/>
    </row>
    <row r="40" spans="2:20" x14ac:dyDescent="0.25">
      <c r="B40" s="9"/>
      <c r="C40" s="96" t="str">
        <f>IF(F38="","",LOOKUP('Pg2'!F38,Níveis!B18:C21))</f>
        <v>Existem comitês estaduais e/ou organismos colegiados de recursos hídricos (associações de usuários, comissões de açudes ou similares) instalados e a maioria funciona de forma adequada.</v>
      </c>
      <c r="D40" s="87"/>
      <c r="E40" s="87"/>
      <c r="F40" s="87"/>
      <c r="G40" s="87"/>
      <c r="H40" s="87"/>
      <c r="I40" s="87"/>
      <c r="J40" s="87"/>
      <c r="K40" s="87"/>
      <c r="L40" s="87"/>
      <c r="M40" s="87"/>
      <c r="N40" s="87"/>
      <c r="O40" s="87"/>
      <c r="P40" s="87"/>
      <c r="Q40" s="87"/>
      <c r="R40" s="87"/>
      <c r="S40" s="88"/>
      <c r="T40" s="9"/>
    </row>
    <row r="41" spans="2:20" x14ac:dyDescent="0.25">
      <c r="B41" s="9"/>
      <c r="C41" s="95"/>
      <c r="D41" s="90"/>
      <c r="E41" s="90"/>
      <c r="F41" s="90"/>
      <c r="G41" s="90"/>
      <c r="H41" s="90"/>
      <c r="I41" s="90"/>
      <c r="J41" s="90"/>
      <c r="K41" s="90"/>
      <c r="L41" s="90"/>
      <c r="M41" s="90"/>
      <c r="N41" s="90"/>
      <c r="O41" s="90"/>
      <c r="P41" s="90"/>
      <c r="Q41" s="90"/>
      <c r="R41" s="90"/>
      <c r="S41" s="91"/>
      <c r="T41" s="9"/>
    </row>
    <row r="42" spans="2:20" x14ac:dyDescent="0.25">
      <c r="B42" s="9"/>
      <c r="C42" s="92"/>
      <c r="D42" s="93"/>
      <c r="E42" s="93"/>
      <c r="F42" s="93"/>
      <c r="G42" s="93"/>
      <c r="H42" s="93"/>
      <c r="I42" s="93"/>
      <c r="J42" s="93"/>
      <c r="K42" s="93"/>
      <c r="L42" s="93"/>
      <c r="M42" s="93"/>
      <c r="N42" s="93"/>
      <c r="O42" s="93"/>
      <c r="P42" s="93"/>
      <c r="Q42" s="93"/>
      <c r="R42" s="93"/>
      <c r="S42" s="94"/>
      <c r="T42" s="9"/>
    </row>
    <row r="43" spans="2:20" ht="6" customHeight="1" x14ac:dyDescent="0.25">
      <c r="B43" s="9"/>
      <c r="C43" s="9"/>
      <c r="D43" s="9"/>
      <c r="E43" s="9"/>
      <c r="F43" s="9"/>
      <c r="G43" s="9"/>
      <c r="H43" s="9"/>
      <c r="I43" s="9"/>
      <c r="J43" s="9"/>
      <c r="K43" s="9"/>
      <c r="L43" s="9"/>
      <c r="M43" s="9"/>
      <c r="N43" s="9"/>
      <c r="O43" s="9"/>
      <c r="P43" s="9"/>
      <c r="Q43" s="9"/>
      <c r="R43" s="9"/>
      <c r="S43" s="9"/>
      <c r="T43" s="9"/>
    </row>
    <row r="44" spans="2:20" x14ac:dyDescent="0.25">
      <c r="B44" s="9"/>
      <c r="C44" s="30" t="s">
        <v>30</v>
      </c>
      <c r="D44" s="9"/>
      <c r="E44" s="9"/>
      <c r="F44" s="9"/>
      <c r="G44" s="9"/>
      <c r="H44" s="9"/>
      <c r="I44" s="9"/>
      <c r="J44" s="9"/>
      <c r="K44" s="9"/>
      <c r="L44" s="9"/>
      <c r="M44" s="9"/>
      <c r="N44" s="9"/>
      <c r="O44" s="9"/>
      <c r="P44" s="9"/>
      <c r="Q44" s="9"/>
      <c r="R44" s="9"/>
      <c r="S44" s="9"/>
      <c r="T44" s="9"/>
    </row>
    <row r="45" spans="2:20" ht="6" customHeight="1" x14ac:dyDescent="0.25">
      <c r="B45" s="9"/>
      <c r="C45" s="9"/>
      <c r="D45" s="9"/>
      <c r="E45" s="9"/>
      <c r="F45" s="9"/>
      <c r="G45" s="9"/>
      <c r="H45" s="9"/>
      <c r="I45" s="9"/>
      <c r="J45" s="9"/>
      <c r="K45" s="9"/>
      <c r="L45" s="9"/>
      <c r="M45" s="9"/>
      <c r="N45" s="9"/>
      <c r="O45" s="9"/>
      <c r="P45" s="9"/>
      <c r="Q45" s="9"/>
      <c r="R45" s="9"/>
      <c r="S45" s="9"/>
      <c r="T45" s="9"/>
    </row>
    <row r="46" spans="2:20" x14ac:dyDescent="0.25">
      <c r="B46" s="9"/>
      <c r="C46" s="108" t="s">
        <v>43</v>
      </c>
      <c r="D46" s="98"/>
      <c r="E46" s="98"/>
      <c r="F46" s="98"/>
      <c r="G46" s="98"/>
      <c r="H46" s="98"/>
      <c r="I46" s="98"/>
      <c r="J46" s="98"/>
      <c r="K46" s="98"/>
      <c r="L46" s="98"/>
      <c r="M46" s="98"/>
      <c r="N46" s="98"/>
      <c r="O46" s="98"/>
      <c r="P46" s="98"/>
      <c r="Q46" s="98"/>
      <c r="R46" s="98"/>
      <c r="S46" s="99"/>
      <c r="T46" s="9"/>
    </row>
    <row r="47" spans="2:20" x14ac:dyDescent="0.25">
      <c r="B47" s="9"/>
      <c r="C47" s="100"/>
      <c r="D47" s="101"/>
      <c r="E47" s="101"/>
      <c r="F47" s="101"/>
      <c r="G47" s="101"/>
      <c r="H47" s="101"/>
      <c r="I47" s="101"/>
      <c r="J47" s="101"/>
      <c r="K47" s="101"/>
      <c r="L47" s="101"/>
      <c r="M47" s="101"/>
      <c r="N47" s="101"/>
      <c r="O47" s="101"/>
      <c r="P47" s="101"/>
      <c r="Q47" s="101"/>
      <c r="R47" s="101"/>
      <c r="S47" s="102"/>
      <c r="T47" s="9"/>
    </row>
    <row r="48" spans="2:20" x14ac:dyDescent="0.25">
      <c r="B48" s="9"/>
      <c r="C48" s="100"/>
      <c r="D48" s="101"/>
      <c r="E48" s="101"/>
      <c r="F48" s="101"/>
      <c r="G48" s="101"/>
      <c r="H48" s="101"/>
      <c r="I48" s="101"/>
      <c r="J48" s="101"/>
      <c r="K48" s="101"/>
      <c r="L48" s="101"/>
      <c r="M48" s="101"/>
      <c r="N48" s="101"/>
      <c r="O48" s="101"/>
      <c r="P48" s="101"/>
      <c r="Q48" s="101"/>
      <c r="R48" s="101"/>
      <c r="S48" s="102"/>
      <c r="T48" s="9"/>
    </row>
    <row r="49" spans="2:20" x14ac:dyDescent="0.25">
      <c r="B49" s="9"/>
      <c r="C49" s="100"/>
      <c r="D49" s="101"/>
      <c r="E49" s="101"/>
      <c r="F49" s="101"/>
      <c r="G49" s="101"/>
      <c r="H49" s="101"/>
      <c r="I49" s="101"/>
      <c r="J49" s="101"/>
      <c r="K49" s="101"/>
      <c r="L49" s="101"/>
      <c r="M49" s="101"/>
      <c r="N49" s="101"/>
      <c r="O49" s="101"/>
      <c r="P49" s="101"/>
      <c r="Q49" s="101"/>
      <c r="R49" s="101"/>
      <c r="S49" s="102"/>
      <c r="T49" s="9"/>
    </row>
    <row r="50" spans="2:20" x14ac:dyDescent="0.25">
      <c r="B50" s="9"/>
      <c r="C50" s="100"/>
      <c r="D50" s="101"/>
      <c r="E50" s="101"/>
      <c r="F50" s="101"/>
      <c r="G50" s="101"/>
      <c r="H50" s="101"/>
      <c r="I50" s="101"/>
      <c r="J50" s="101"/>
      <c r="K50" s="101"/>
      <c r="L50" s="101"/>
      <c r="M50" s="101"/>
      <c r="N50" s="101"/>
      <c r="O50" s="101"/>
      <c r="P50" s="101"/>
      <c r="Q50" s="101"/>
      <c r="R50" s="101"/>
      <c r="S50" s="102"/>
      <c r="T50" s="9"/>
    </row>
    <row r="51" spans="2:20" ht="96" customHeight="1" x14ac:dyDescent="0.25">
      <c r="B51" s="9"/>
      <c r="C51" s="103"/>
      <c r="D51" s="104"/>
      <c r="E51" s="104"/>
      <c r="F51" s="104"/>
      <c r="G51" s="104"/>
      <c r="H51" s="104"/>
      <c r="I51" s="104"/>
      <c r="J51" s="104"/>
      <c r="K51" s="104"/>
      <c r="L51" s="104"/>
      <c r="M51" s="104"/>
      <c r="N51" s="104"/>
      <c r="O51" s="104"/>
      <c r="P51" s="104"/>
      <c r="Q51" s="104"/>
      <c r="R51" s="104"/>
      <c r="S51" s="105"/>
      <c r="T51" s="9"/>
    </row>
    <row r="52" spans="2:20" x14ac:dyDescent="0.25">
      <c r="B52" s="9"/>
      <c r="C52" s="9"/>
      <c r="D52" s="9"/>
      <c r="E52" s="9"/>
      <c r="F52" s="9"/>
      <c r="G52" s="9"/>
      <c r="H52" s="9"/>
      <c r="I52" s="9"/>
      <c r="J52" s="9"/>
      <c r="K52" s="9"/>
      <c r="L52" s="9"/>
      <c r="M52" s="9"/>
      <c r="N52" s="9"/>
      <c r="O52" s="9"/>
      <c r="P52" s="9"/>
      <c r="Q52" s="9"/>
      <c r="R52" s="9"/>
      <c r="S52" s="9"/>
      <c r="T52" s="9"/>
    </row>
    <row r="53" spans="2:20" ht="15.75" x14ac:dyDescent="0.25">
      <c r="B53" s="9"/>
      <c r="C53" s="20" t="s">
        <v>44</v>
      </c>
      <c r="D53" s="29"/>
      <c r="E53" s="29"/>
      <c r="F53" s="23"/>
      <c r="G53" s="23"/>
      <c r="H53" s="23"/>
      <c r="I53" s="23"/>
      <c r="J53" s="23"/>
      <c r="K53" s="23"/>
      <c r="L53" s="23"/>
      <c r="M53" s="64"/>
      <c r="N53" s="64"/>
      <c r="O53" s="23"/>
      <c r="P53" s="23"/>
      <c r="Q53" s="23"/>
      <c r="R53" s="23"/>
      <c r="S53" s="23"/>
      <c r="T53" s="9"/>
    </row>
    <row r="54" spans="2:20" ht="6" customHeight="1" x14ac:dyDescent="0.25">
      <c r="B54" s="9"/>
      <c r="C54" s="20"/>
      <c r="D54" s="29"/>
      <c r="E54" s="29"/>
      <c r="F54" s="23"/>
      <c r="G54" s="23"/>
      <c r="H54" s="23"/>
      <c r="I54" s="23"/>
      <c r="J54" s="23"/>
      <c r="K54" s="23"/>
      <c r="L54" s="23"/>
      <c r="M54" s="64"/>
      <c r="N54" s="64"/>
      <c r="O54" s="23"/>
      <c r="P54" s="23"/>
      <c r="Q54" s="23"/>
      <c r="R54" s="23"/>
      <c r="S54" s="23"/>
      <c r="T54" s="9"/>
    </row>
    <row r="55" spans="2:20" x14ac:dyDescent="0.25">
      <c r="B55" s="9"/>
      <c r="C55" s="86" t="s">
        <v>45</v>
      </c>
      <c r="D55" s="87"/>
      <c r="E55" s="87"/>
      <c r="F55" s="87"/>
      <c r="G55" s="87"/>
      <c r="H55" s="87"/>
      <c r="I55" s="87"/>
      <c r="J55" s="87"/>
      <c r="K55" s="87"/>
      <c r="L55" s="87"/>
      <c r="M55" s="87"/>
      <c r="N55" s="87"/>
      <c r="O55" s="87"/>
      <c r="P55" s="87"/>
      <c r="Q55" s="87"/>
      <c r="R55" s="87"/>
      <c r="S55" s="88"/>
      <c r="T55" s="9"/>
    </row>
    <row r="56" spans="2:20" x14ac:dyDescent="0.25">
      <c r="B56" s="9"/>
      <c r="C56" s="92"/>
      <c r="D56" s="93"/>
      <c r="E56" s="93"/>
      <c r="F56" s="93"/>
      <c r="G56" s="93"/>
      <c r="H56" s="93"/>
      <c r="I56" s="93"/>
      <c r="J56" s="93"/>
      <c r="K56" s="93"/>
      <c r="L56" s="93"/>
      <c r="M56" s="93"/>
      <c r="N56" s="93"/>
      <c r="O56" s="93"/>
      <c r="P56" s="93"/>
      <c r="Q56" s="93"/>
      <c r="R56" s="93"/>
      <c r="S56" s="94"/>
      <c r="T56" s="9"/>
    </row>
    <row r="57" spans="2:20" ht="6" customHeight="1" x14ac:dyDescent="0.25">
      <c r="B57" s="9"/>
      <c r="C57" s="9"/>
      <c r="D57" s="9"/>
      <c r="E57" s="9"/>
      <c r="F57" s="9"/>
      <c r="G57" s="9"/>
      <c r="H57" s="9"/>
      <c r="I57" s="9"/>
      <c r="J57" s="9"/>
      <c r="K57" s="9"/>
      <c r="L57" s="9"/>
      <c r="M57" s="9"/>
      <c r="N57" s="9"/>
      <c r="O57" s="9"/>
      <c r="P57" s="9"/>
      <c r="Q57" s="9"/>
      <c r="R57" s="9"/>
      <c r="S57" s="9"/>
      <c r="T57" s="9"/>
    </row>
    <row r="58" spans="2:20" x14ac:dyDescent="0.25">
      <c r="B58" s="9"/>
      <c r="C58" s="23" t="s">
        <v>29</v>
      </c>
      <c r="D58" s="9"/>
      <c r="E58" s="9"/>
      <c r="F58" s="32">
        <v>4</v>
      </c>
      <c r="G58" s="9"/>
      <c r="H58" s="9"/>
      <c r="I58" s="9"/>
      <c r="J58" s="9"/>
      <c r="K58" s="9"/>
      <c r="L58" s="9"/>
      <c r="M58" s="9"/>
      <c r="N58" s="9"/>
      <c r="O58" s="9"/>
      <c r="P58" s="9"/>
      <c r="Q58" s="9"/>
      <c r="R58" s="9"/>
      <c r="S58" s="9"/>
      <c r="T58" s="9"/>
    </row>
    <row r="59" spans="2:20" ht="6" customHeight="1" x14ac:dyDescent="0.25">
      <c r="B59" s="9"/>
      <c r="C59" s="9"/>
      <c r="D59" s="9"/>
      <c r="E59" s="9"/>
      <c r="F59" s="9"/>
      <c r="G59" s="9"/>
      <c r="H59" s="9"/>
      <c r="I59" s="9"/>
      <c r="J59" s="9"/>
      <c r="K59" s="9"/>
      <c r="L59" s="9"/>
      <c r="M59" s="9"/>
      <c r="N59" s="9"/>
      <c r="O59" s="9"/>
      <c r="P59" s="9"/>
      <c r="Q59" s="9"/>
      <c r="R59" s="9"/>
      <c r="S59" s="9"/>
      <c r="T59" s="9"/>
    </row>
    <row r="60" spans="2:20" x14ac:dyDescent="0.25">
      <c r="B60" s="9"/>
      <c r="C60" s="96" t="str">
        <f>IF(F58="","",LOOKUP('Pg2'!F58,Níveis!B22:C26))</f>
        <v>Há agências de água ou de bacia ou similares exercendo plenamente as funções previstas na legislação, em algumas bacias hidrográficas.</v>
      </c>
      <c r="D60" s="87"/>
      <c r="E60" s="87"/>
      <c r="F60" s="87"/>
      <c r="G60" s="87"/>
      <c r="H60" s="87"/>
      <c r="I60" s="87"/>
      <c r="J60" s="87"/>
      <c r="K60" s="87"/>
      <c r="L60" s="87"/>
      <c r="M60" s="87"/>
      <c r="N60" s="87"/>
      <c r="O60" s="87"/>
      <c r="P60" s="87"/>
      <c r="Q60" s="87"/>
      <c r="R60" s="87"/>
      <c r="S60" s="88"/>
      <c r="T60" s="9"/>
    </row>
    <row r="61" spans="2:20" x14ac:dyDescent="0.25">
      <c r="B61" s="9"/>
      <c r="C61" s="95"/>
      <c r="D61" s="90"/>
      <c r="E61" s="90"/>
      <c r="F61" s="90"/>
      <c r="G61" s="90"/>
      <c r="H61" s="90"/>
      <c r="I61" s="90"/>
      <c r="J61" s="90"/>
      <c r="K61" s="90"/>
      <c r="L61" s="90"/>
      <c r="M61" s="90"/>
      <c r="N61" s="90"/>
      <c r="O61" s="90"/>
      <c r="P61" s="90"/>
      <c r="Q61" s="90"/>
      <c r="R61" s="90"/>
      <c r="S61" s="91"/>
      <c r="T61" s="9"/>
    </row>
    <row r="62" spans="2:20" x14ac:dyDescent="0.25">
      <c r="B62" s="9"/>
      <c r="C62" s="92"/>
      <c r="D62" s="93"/>
      <c r="E62" s="93"/>
      <c r="F62" s="93"/>
      <c r="G62" s="93"/>
      <c r="H62" s="93"/>
      <c r="I62" s="93"/>
      <c r="J62" s="93"/>
      <c r="K62" s="93"/>
      <c r="L62" s="93"/>
      <c r="M62" s="93"/>
      <c r="N62" s="93"/>
      <c r="O62" s="93"/>
      <c r="P62" s="93"/>
      <c r="Q62" s="93"/>
      <c r="R62" s="93"/>
      <c r="S62" s="94"/>
      <c r="T62" s="9"/>
    </row>
    <row r="63" spans="2:20" ht="6" customHeight="1" x14ac:dyDescent="0.25">
      <c r="B63" s="9"/>
      <c r="C63" s="9"/>
      <c r="D63" s="9"/>
      <c r="E63" s="9"/>
      <c r="F63" s="9"/>
      <c r="G63" s="9"/>
      <c r="H63" s="9"/>
      <c r="I63" s="9"/>
      <c r="J63" s="9"/>
      <c r="K63" s="9"/>
      <c r="L63" s="9"/>
      <c r="M63" s="9"/>
      <c r="N63" s="9"/>
      <c r="O63" s="9"/>
      <c r="P63" s="9"/>
      <c r="Q63" s="9"/>
      <c r="R63" s="9"/>
      <c r="S63" s="9"/>
      <c r="T63" s="9"/>
    </row>
    <row r="64" spans="2:20" x14ac:dyDescent="0.25">
      <c r="B64" s="9"/>
      <c r="C64" s="30" t="s">
        <v>30</v>
      </c>
      <c r="D64" s="9"/>
      <c r="E64" s="9"/>
      <c r="F64" s="9"/>
      <c r="G64" s="9"/>
      <c r="H64" s="9"/>
      <c r="I64" s="9"/>
      <c r="J64" s="9"/>
      <c r="K64" s="9"/>
      <c r="L64" s="9"/>
      <c r="M64" s="9"/>
      <c r="N64" s="9"/>
      <c r="O64" s="9"/>
      <c r="P64" s="9"/>
      <c r="Q64" s="9"/>
      <c r="R64" s="9"/>
      <c r="S64" s="9"/>
      <c r="T64" s="9"/>
    </row>
    <row r="65" spans="2:20" ht="6" customHeight="1" x14ac:dyDescent="0.25">
      <c r="B65" s="9"/>
      <c r="C65" s="9"/>
      <c r="D65" s="9"/>
      <c r="E65" s="9"/>
      <c r="F65" s="9"/>
      <c r="G65" s="9"/>
      <c r="H65" s="9"/>
      <c r="I65" s="9"/>
      <c r="J65" s="9"/>
      <c r="K65" s="9"/>
      <c r="L65" s="9"/>
      <c r="M65" s="9"/>
      <c r="N65" s="9"/>
      <c r="O65" s="9"/>
      <c r="P65" s="9"/>
      <c r="Q65" s="9"/>
      <c r="R65" s="9"/>
      <c r="S65" s="9"/>
      <c r="T65" s="9"/>
    </row>
    <row r="66" spans="2:20" x14ac:dyDescent="0.25">
      <c r="B66" s="9"/>
      <c r="C66" s="115" t="s">
        <v>46</v>
      </c>
      <c r="D66" s="98"/>
      <c r="E66" s="98"/>
      <c r="F66" s="98"/>
      <c r="G66" s="98"/>
      <c r="H66" s="98"/>
      <c r="I66" s="98"/>
      <c r="J66" s="98"/>
      <c r="K66" s="98"/>
      <c r="L66" s="98"/>
      <c r="M66" s="98"/>
      <c r="N66" s="98"/>
      <c r="O66" s="98"/>
      <c r="P66" s="98"/>
      <c r="Q66" s="98"/>
      <c r="R66" s="98"/>
      <c r="S66" s="99"/>
      <c r="T66" s="9"/>
    </row>
    <row r="67" spans="2:20" x14ac:dyDescent="0.25">
      <c r="B67" s="9"/>
      <c r="C67" s="100"/>
      <c r="D67" s="101"/>
      <c r="E67" s="101"/>
      <c r="F67" s="101"/>
      <c r="G67" s="101"/>
      <c r="H67" s="101"/>
      <c r="I67" s="101"/>
      <c r="J67" s="101"/>
      <c r="K67" s="101"/>
      <c r="L67" s="101"/>
      <c r="M67" s="101"/>
      <c r="N67" s="101"/>
      <c r="O67" s="101"/>
      <c r="P67" s="101"/>
      <c r="Q67" s="101"/>
      <c r="R67" s="101"/>
      <c r="S67" s="102"/>
      <c r="T67" s="9"/>
    </row>
    <row r="68" spans="2:20" x14ac:dyDescent="0.25">
      <c r="B68" s="9"/>
      <c r="C68" s="100"/>
      <c r="D68" s="101"/>
      <c r="E68" s="101"/>
      <c r="F68" s="101"/>
      <c r="G68" s="101"/>
      <c r="H68" s="101"/>
      <c r="I68" s="101"/>
      <c r="J68" s="101"/>
      <c r="K68" s="101"/>
      <c r="L68" s="101"/>
      <c r="M68" s="101"/>
      <c r="N68" s="101"/>
      <c r="O68" s="101"/>
      <c r="P68" s="101"/>
      <c r="Q68" s="101"/>
      <c r="R68" s="101"/>
      <c r="S68" s="102"/>
      <c r="T68" s="9"/>
    </row>
    <row r="69" spans="2:20" ht="80.25" customHeight="1" x14ac:dyDescent="0.25">
      <c r="B69" s="9"/>
      <c r="C69" s="100"/>
      <c r="D69" s="101"/>
      <c r="E69" s="101"/>
      <c r="F69" s="101"/>
      <c r="G69" s="101"/>
      <c r="H69" s="101"/>
      <c r="I69" s="101"/>
      <c r="J69" s="101"/>
      <c r="K69" s="101"/>
      <c r="L69" s="101"/>
      <c r="M69" s="101"/>
      <c r="N69" s="101"/>
      <c r="O69" s="101"/>
      <c r="P69" s="101"/>
      <c r="Q69" s="101"/>
      <c r="R69" s="101"/>
      <c r="S69" s="102"/>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ht="112.5" customHeight="1" x14ac:dyDescent="0.25">
      <c r="B71" s="9"/>
      <c r="C71" s="103"/>
      <c r="D71" s="104"/>
      <c r="E71" s="104"/>
      <c r="F71" s="104"/>
      <c r="G71" s="104"/>
      <c r="H71" s="104"/>
      <c r="I71" s="104"/>
      <c r="J71" s="104"/>
      <c r="K71" s="104"/>
      <c r="L71" s="104"/>
      <c r="M71" s="104"/>
      <c r="N71" s="104"/>
      <c r="O71" s="104"/>
      <c r="P71" s="104"/>
      <c r="Q71" s="104"/>
      <c r="R71" s="104"/>
      <c r="S71" s="105"/>
      <c r="T71" s="9"/>
    </row>
    <row r="72" spans="2:20" x14ac:dyDescent="0.25">
      <c r="B72" s="9"/>
      <c r="C72" s="31"/>
      <c r="D72" s="31"/>
      <c r="E72" s="31"/>
      <c r="F72" s="31"/>
      <c r="G72" s="31"/>
      <c r="H72" s="31"/>
      <c r="I72" s="31"/>
      <c r="J72" s="31"/>
      <c r="K72" s="31"/>
      <c r="L72" s="31"/>
      <c r="M72" s="31"/>
      <c r="N72" s="31"/>
      <c r="O72" s="31"/>
      <c r="P72" s="31"/>
      <c r="Q72" s="31"/>
      <c r="R72" s="31"/>
      <c r="S72" s="31"/>
      <c r="T72" s="9"/>
    </row>
    <row r="73" spans="2:20" hidden="1" x14ac:dyDescent="0.25">
      <c r="B73" s="9"/>
      <c r="C73" s="107"/>
      <c r="D73" s="107"/>
      <c r="E73" s="107"/>
      <c r="F73" s="107"/>
      <c r="G73" s="107"/>
      <c r="H73" s="107"/>
      <c r="I73" s="107"/>
      <c r="J73" s="107"/>
      <c r="K73" s="9"/>
      <c r="L73" s="107"/>
      <c r="M73" s="107"/>
      <c r="N73" s="107"/>
      <c r="O73" s="107"/>
      <c r="P73" s="107"/>
      <c r="Q73" s="107"/>
      <c r="R73" s="107"/>
      <c r="S73" s="107"/>
      <c r="T73" s="9"/>
    </row>
  </sheetData>
  <mergeCells count="15">
    <mergeCell ref="L73:S73"/>
    <mergeCell ref="C16:S18"/>
    <mergeCell ref="C22:S27"/>
    <mergeCell ref="C11:S12"/>
    <mergeCell ref="F2:P3"/>
    <mergeCell ref="F4:P5"/>
    <mergeCell ref="R6:S7"/>
    <mergeCell ref="C31:S36"/>
    <mergeCell ref="C40:S42"/>
    <mergeCell ref="C46:S51"/>
    <mergeCell ref="C55:S56"/>
    <mergeCell ref="C60:S62"/>
    <mergeCell ref="C66:S71"/>
    <mergeCell ref="C73:J73"/>
    <mergeCell ref="E6:Q7"/>
  </mergeCells>
  <conditionalFormatting sqref="R6">
    <cfRule type="expression" dxfId="9" priority="1">
      <formula>$R$6&lt;&gt;""</formula>
    </cfRule>
  </conditionalFormatting>
  <dataValidations count="3">
    <dataValidation type="list" allowBlank="1" showInputMessage="1" showErrorMessage="1" sqref="F58 F14" xr:uid="{00000000-0002-0000-0200-000000000000}">
      <formula1>"1,2,3,4,5"</formula1>
    </dataValidation>
    <dataValidation type="list" allowBlank="1" showInputMessage="1" showErrorMessage="1" sqref="F38" xr:uid="{00000000-0002-0000-0200-000001000000}">
      <formula1>"1,2,3,4"</formula1>
    </dataValidation>
    <dataValidation type="textLength" operator="lessThan" showInputMessage="1" showErrorMessage="1" sqref="C22:S27" xr:uid="{00000000-0002-0000-0200-000002000000}">
      <formula1>1025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75"/>
  <sheetViews>
    <sheetView showGridLines="0" tabSelected="1" topLeftCell="A29" zoomScaleNormal="100" zoomScaleSheetLayoutView="100" workbookViewId="0">
      <selection activeCell="X56" sqref="X56"/>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47</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48</v>
      </c>
      <c r="D11" s="125"/>
      <c r="E11" s="125"/>
      <c r="F11" s="125"/>
      <c r="G11" s="125"/>
      <c r="H11" s="125"/>
      <c r="I11" s="125"/>
      <c r="J11" s="125"/>
      <c r="K11" s="125"/>
      <c r="L11" s="125"/>
      <c r="M11" s="125"/>
      <c r="N11" s="125"/>
      <c r="O11" s="125"/>
      <c r="P11" s="125"/>
      <c r="Q11" s="125"/>
      <c r="R11" s="125"/>
      <c r="S11" s="126"/>
      <c r="T11" s="9"/>
    </row>
    <row r="12" spans="2:20" ht="15" customHeight="1" x14ac:dyDescent="0.25">
      <c r="B12" s="9"/>
      <c r="C12" s="89"/>
      <c r="D12" s="127"/>
      <c r="E12" s="127"/>
      <c r="F12" s="127"/>
      <c r="G12" s="127"/>
      <c r="H12" s="127"/>
      <c r="I12" s="127"/>
      <c r="J12" s="127"/>
      <c r="K12" s="127"/>
      <c r="L12" s="127"/>
      <c r="M12" s="127"/>
      <c r="N12" s="127"/>
      <c r="O12" s="127"/>
      <c r="P12" s="127"/>
      <c r="Q12" s="127"/>
      <c r="R12" s="127"/>
      <c r="S12" s="128"/>
      <c r="T12" s="9"/>
    </row>
    <row r="13" spans="2:20" ht="15" customHeight="1" x14ac:dyDescent="0.25">
      <c r="B13" s="9"/>
      <c r="C13" s="89"/>
      <c r="D13" s="127"/>
      <c r="E13" s="127"/>
      <c r="F13" s="127"/>
      <c r="G13" s="127"/>
      <c r="H13" s="127"/>
      <c r="I13" s="127"/>
      <c r="J13" s="127"/>
      <c r="K13" s="127"/>
      <c r="L13" s="127"/>
      <c r="M13" s="127"/>
      <c r="N13" s="127"/>
      <c r="O13" s="127"/>
      <c r="P13" s="127"/>
      <c r="Q13" s="127"/>
      <c r="R13" s="127"/>
      <c r="S13" s="128"/>
      <c r="T13" s="9"/>
    </row>
    <row r="14" spans="2:20" ht="10.5" customHeight="1" x14ac:dyDescent="0.25">
      <c r="B14" s="9"/>
      <c r="C14" s="129"/>
      <c r="D14" s="130"/>
      <c r="E14" s="130"/>
      <c r="F14" s="130"/>
      <c r="G14" s="130"/>
      <c r="H14" s="130"/>
      <c r="I14" s="130"/>
      <c r="J14" s="130"/>
      <c r="K14" s="130"/>
      <c r="L14" s="130"/>
      <c r="M14" s="130"/>
      <c r="N14" s="130"/>
      <c r="O14" s="130"/>
      <c r="P14" s="130"/>
      <c r="Q14" s="130"/>
      <c r="R14" s="130"/>
      <c r="S14" s="131"/>
      <c r="T14" s="9"/>
    </row>
    <row r="15" spans="2:20" ht="6" customHeight="1" x14ac:dyDescent="0.25">
      <c r="B15" s="9"/>
      <c r="C15" s="57"/>
      <c r="D15" s="57"/>
      <c r="E15" s="57"/>
      <c r="F15" s="58"/>
      <c r="G15" s="57"/>
      <c r="H15" s="57"/>
      <c r="I15" s="57"/>
      <c r="J15" s="57"/>
      <c r="K15" s="57"/>
      <c r="L15" s="57"/>
      <c r="M15" s="57"/>
      <c r="N15" s="57"/>
      <c r="O15" s="57"/>
      <c r="P15" s="57"/>
      <c r="Q15" s="57"/>
      <c r="R15" s="57"/>
      <c r="S15" s="57"/>
      <c r="T15" s="9"/>
    </row>
    <row r="16" spans="2:20" x14ac:dyDescent="0.25">
      <c r="B16" s="9"/>
      <c r="C16" s="23" t="s">
        <v>29</v>
      </c>
      <c r="D16" s="9"/>
      <c r="E16" s="9"/>
      <c r="F16" s="56">
        <v>3</v>
      </c>
      <c r="G16" s="9"/>
      <c r="H16" s="9"/>
      <c r="I16" s="9"/>
      <c r="J16" s="9"/>
      <c r="K16" s="9"/>
      <c r="L16" s="9"/>
      <c r="M16" s="9"/>
      <c r="N16" s="9"/>
      <c r="O16" s="9"/>
      <c r="P16" s="9"/>
      <c r="Q16" s="9"/>
      <c r="R16" s="9"/>
      <c r="S16" s="9"/>
      <c r="T16" s="9"/>
    </row>
    <row r="17" spans="2:20" ht="6" customHeight="1" x14ac:dyDescent="0.25">
      <c r="B17" s="9"/>
      <c r="C17" s="9"/>
      <c r="D17" s="9"/>
      <c r="E17" s="9"/>
      <c r="F17" s="9"/>
      <c r="G17" s="9"/>
      <c r="H17" s="9"/>
      <c r="I17" s="9"/>
      <c r="J17" s="9"/>
      <c r="K17" s="9"/>
      <c r="L17" s="9"/>
      <c r="M17" s="9"/>
      <c r="N17" s="9"/>
      <c r="O17" s="9"/>
      <c r="P17" s="9"/>
      <c r="Q17" s="9"/>
      <c r="R17" s="9"/>
      <c r="S17" s="9"/>
      <c r="T17" s="9"/>
    </row>
    <row r="18" spans="2:20" x14ac:dyDescent="0.25">
      <c r="B18" s="9"/>
      <c r="C18" s="96" t="str">
        <f>IF(F16="","",LOOKUP('Pg3'!F16,Níveis!B27:C29))</f>
        <v>Existem diversas ações de comunicação social e difusão de informações em temas afetos à gestão de recursos hídricos, realizadas a partir de uma base técnica profissional e de um planejamento adequado.</v>
      </c>
      <c r="D18" s="87"/>
      <c r="E18" s="87"/>
      <c r="F18" s="87"/>
      <c r="G18" s="87"/>
      <c r="H18" s="87"/>
      <c r="I18" s="87"/>
      <c r="J18" s="87"/>
      <c r="K18" s="87"/>
      <c r="L18" s="87"/>
      <c r="M18" s="87"/>
      <c r="N18" s="87"/>
      <c r="O18" s="87"/>
      <c r="P18" s="87"/>
      <c r="Q18" s="87"/>
      <c r="R18" s="87"/>
      <c r="S18" s="88"/>
      <c r="T18" s="9"/>
    </row>
    <row r="19" spans="2:20" x14ac:dyDescent="0.25">
      <c r="B19" s="9"/>
      <c r="C19" s="95"/>
      <c r="D19" s="90"/>
      <c r="E19" s="90"/>
      <c r="F19" s="90"/>
      <c r="G19" s="90"/>
      <c r="H19" s="90"/>
      <c r="I19" s="90"/>
      <c r="J19" s="90"/>
      <c r="K19" s="90"/>
      <c r="L19" s="90"/>
      <c r="M19" s="90"/>
      <c r="N19" s="90"/>
      <c r="O19" s="90"/>
      <c r="P19" s="90"/>
      <c r="Q19" s="90"/>
      <c r="R19" s="90"/>
      <c r="S19" s="91"/>
      <c r="T19" s="9"/>
    </row>
    <row r="20" spans="2:20" x14ac:dyDescent="0.25">
      <c r="B20" s="9"/>
      <c r="C20" s="92"/>
      <c r="D20" s="93"/>
      <c r="E20" s="93"/>
      <c r="F20" s="93"/>
      <c r="G20" s="93"/>
      <c r="H20" s="93"/>
      <c r="I20" s="93"/>
      <c r="J20" s="93"/>
      <c r="K20" s="93"/>
      <c r="L20" s="93"/>
      <c r="M20" s="93"/>
      <c r="N20" s="93"/>
      <c r="O20" s="93"/>
      <c r="P20" s="93"/>
      <c r="Q20" s="93"/>
      <c r="R20" s="93"/>
      <c r="S20" s="94"/>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30" t="s">
        <v>30</v>
      </c>
      <c r="D22" s="9"/>
      <c r="E22" s="9"/>
      <c r="F22" s="9"/>
      <c r="G22" s="9"/>
      <c r="H22" s="9"/>
      <c r="I22" s="9"/>
      <c r="J22" s="9"/>
      <c r="K22" s="9"/>
      <c r="L22" s="9"/>
      <c r="M22" s="9"/>
      <c r="N22" s="9"/>
      <c r="O22" s="9"/>
      <c r="P22" s="9"/>
      <c r="Q22" s="9"/>
      <c r="R22" s="9"/>
      <c r="S22" s="9"/>
      <c r="T22" s="9"/>
    </row>
    <row r="23" spans="2:20" x14ac:dyDescent="0.25">
      <c r="B23" s="9"/>
      <c r="C23" s="9"/>
      <c r="D23" s="9"/>
      <c r="E23" s="9"/>
      <c r="F23" s="9"/>
      <c r="G23" s="9"/>
      <c r="H23" s="9"/>
      <c r="I23" s="9"/>
      <c r="J23" s="9"/>
      <c r="K23" s="9"/>
      <c r="L23" s="9"/>
      <c r="M23" s="9"/>
      <c r="N23" s="9"/>
      <c r="O23" s="9"/>
      <c r="P23" s="9"/>
      <c r="Q23" s="9"/>
      <c r="R23" s="9"/>
      <c r="S23" s="9"/>
      <c r="T23" s="9"/>
    </row>
    <row r="24" spans="2:20" x14ac:dyDescent="0.25">
      <c r="B24" s="9"/>
      <c r="C24" s="97" t="s">
        <v>49</v>
      </c>
      <c r="D24" s="98"/>
      <c r="E24" s="98"/>
      <c r="F24" s="98"/>
      <c r="G24" s="98"/>
      <c r="H24" s="98"/>
      <c r="I24" s="98"/>
      <c r="J24" s="98"/>
      <c r="K24" s="98"/>
      <c r="L24" s="98"/>
      <c r="M24" s="98"/>
      <c r="N24" s="98"/>
      <c r="O24" s="98"/>
      <c r="P24" s="98"/>
      <c r="Q24" s="98"/>
      <c r="R24" s="98"/>
      <c r="S24" s="99"/>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ht="15" customHeight="1" x14ac:dyDescent="0.25">
      <c r="B26" s="9"/>
      <c r="C26" s="100"/>
      <c r="D26" s="101"/>
      <c r="E26" s="101"/>
      <c r="F26" s="101"/>
      <c r="G26" s="101"/>
      <c r="H26" s="101"/>
      <c r="I26" s="101"/>
      <c r="J26" s="101"/>
      <c r="K26" s="101"/>
      <c r="L26" s="101"/>
      <c r="M26" s="101"/>
      <c r="N26" s="101"/>
      <c r="O26" s="101"/>
      <c r="P26" s="101"/>
      <c r="Q26" s="101"/>
      <c r="R26" s="101"/>
      <c r="S26" s="102"/>
      <c r="T26" s="9"/>
    </row>
    <row r="27" spans="2:20" x14ac:dyDescent="0.25">
      <c r="B27" s="9"/>
      <c r="C27" s="100"/>
      <c r="D27" s="101"/>
      <c r="E27" s="101"/>
      <c r="F27" s="101"/>
      <c r="G27" s="101"/>
      <c r="H27" s="101"/>
      <c r="I27" s="101"/>
      <c r="J27" s="101"/>
      <c r="K27" s="101"/>
      <c r="L27" s="101"/>
      <c r="M27" s="101"/>
      <c r="N27" s="101"/>
      <c r="O27" s="101"/>
      <c r="P27" s="101"/>
      <c r="Q27" s="101"/>
      <c r="R27" s="101"/>
      <c r="S27" s="102"/>
      <c r="T27" s="9"/>
    </row>
    <row r="28" spans="2:20" x14ac:dyDescent="0.25">
      <c r="B28" s="9"/>
      <c r="C28" s="100"/>
      <c r="D28" s="101"/>
      <c r="E28" s="101"/>
      <c r="F28" s="101"/>
      <c r="G28" s="101"/>
      <c r="H28" s="101"/>
      <c r="I28" s="101"/>
      <c r="J28" s="101"/>
      <c r="K28" s="101"/>
      <c r="L28" s="101"/>
      <c r="M28" s="101"/>
      <c r="N28" s="101"/>
      <c r="O28" s="101"/>
      <c r="P28" s="101"/>
      <c r="Q28" s="101"/>
      <c r="R28" s="101"/>
      <c r="S28" s="102"/>
      <c r="T28" s="9"/>
    </row>
    <row r="29" spans="2:20" ht="72" customHeight="1" x14ac:dyDescent="0.25">
      <c r="B29" s="9"/>
      <c r="C29" s="103"/>
      <c r="D29" s="104"/>
      <c r="E29" s="104"/>
      <c r="F29" s="104"/>
      <c r="G29" s="104"/>
      <c r="H29" s="104"/>
      <c r="I29" s="104"/>
      <c r="J29" s="104"/>
      <c r="K29" s="104"/>
      <c r="L29" s="104"/>
      <c r="M29" s="104"/>
      <c r="N29" s="104"/>
      <c r="O29" s="104"/>
      <c r="P29" s="104"/>
      <c r="Q29" s="104"/>
      <c r="R29" s="104"/>
      <c r="S29" s="105"/>
      <c r="T29" s="9"/>
    </row>
    <row r="30" spans="2:20" x14ac:dyDescent="0.25">
      <c r="B30" s="9"/>
      <c r="C30" s="9"/>
      <c r="D30" s="9"/>
      <c r="E30" s="9"/>
      <c r="F30" s="9"/>
      <c r="G30" s="9"/>
      <c r="H30" s="9"/>
      <c r="I30" s="9"/>
      <c r="J30" s="9"/>
      <c r="K30" s="9"/>
      <c r="L30" s="9"/>
      <c r="M30" s="9"/>
      <c r="N30" s="9"/>
      <c r="O30" s="9"/>
      <c r="P30" s="9"/>
      <c r="Q30" s="9"/>
      <c r="R30" s="9"/>
      <c r="S30" s="9"/>
      <c r="T30" s="9"/>
    </row>
    <row r="31" spans="2:20" ht="15.75" x14ac:dyDescent="0.25">
      <c r="B31" s="9"/>
      <c r="C31" s="20" t="s">
        <v>50</v>
      </c>
      <c r="D31" s="29"/>
      <c r="E31" s="29"/>
      <c r="F31" s="23"/>
      <c r="G31" s="23"/>
      <c r="H31" s="23"/>
      <c r="I31" s="23"/>
      <c r="J31" s="23"/>
      <c r="K31" s="23"/>
      <c r="L31" s="23"/>
      <c r="M31" s="64"/>
      <c r="N31" s="64"/>
      <c r="O31" s="23"/>
      <c r="P31" s="23"/>
      <c r="Q31" s="23"/>
      <c r="R31" s="23"/>
      <c r="S31" s="23"/>
      <c r="T31" s="9"/>
    </row>
    <row r="32" spans="2:20" ht="6" customHeight="1" x14ac:dyDescent="0.25">
      <c r="B32" s="9"/>
      <c r="C32" s="20"/>
      <c r="D32" s="29"/>
      <c r="E32" s="29"/>
      <c r="F32" s="23"/>
      <c r="G32" s="23"/>
      <c r="H32" s="23"/>
      <c r="I32" s="23"/>
      <c r="J32" s="23"/>
      <c r="K32" s="23"/>
      <c r="L32" s="23"/>
      <c r="M32" s="64"/>
      <c r="N32" s="64"/>
      <c r="O32" s="23"/>
      <c r="P32" s="23"/>
      <c r="Q32" s="23"/>
      <c r="R32" s="23"/>
      <c r="S32" s="23"/>
      <c r="T32" s="9"/>
    </row>
    <row r="33" spans="2:20" x14ac:dyDescent="0.25">
      <c r="B33" s="9"/>
      <c r="C33" s="86" t="s">
        <v>51</v>
      </c>
      <c r="D33" s="87"/>
      <c r="E33" s="87"/>
      <c r="F33" s="87"/>
      <c r="G33" s="87"/>
      <c r="H33" s="87"/>
      <c r="I33" s="87"/>
      <c r="J33" s="87"/>
      <c r="K33" s="87"/>
      <c r="L33" s="87"/>
      <c r="M33" s="87"/>
      <c r="N33" s="87"/>
      <c r="O33" s="87"/>
      <c r="P33" s="87"/>
      <c r="Q33" s="87"/>
      <c r="R33" s="87"/>
      <c r="S33" s="88"/>
      <c r="T33" s="9"/>
    </row>
    <row r="34" spans="2:20" x14ac:dyDescent="0.25">
      <c r="B34" s="9"/>
      <c r="C34" s="89"/>
      <c r="D34" s="90"/>
      <c r="E34" s="90"/>
      <c r="F34" s="90"/>
      <c r="G34" s="90"/>
      <c r="H34" s="90"/>
      <c r="I34" s="90"/>
      <c r="J34" s="90"/>
      <c r="K34" s="90"/>
      <c r="L34" s="90"/>
      <c r="M34" s="90"/>
      <c r="N34" s="90"/>
      <c r="O34" s="90"/>
      <c r="P34" s="90"/>
      <c r="Q34" s="90"/>
      <c r="R34" s="90"/>
      <c r="S34" s="91"/>
      <c r="T34" s="9"/>
    </row>
    <row r="35" spans="2:20" x14ac:dyDescent="0.25">
      <c r="B35" s="9"/>
      <c r="C35" s="89"/>
      <c r="D35" s="90"/>
      <c r="E35" s="90"/>
      <c r="F35" s="90"/>
      <c r="G35" s="90"/>
      <c r="H35" s="90"/>
      <c r="I35" s="90"/>
      <c r="J35" s="90"/>
      <c r="K35" s="90"/>
      <c r="L35" s="90"/>
      <c r="M35" s="90"/>
      <c r="N35" s="90"/>
      <c r="O35" s="90"/>
      <c r="P35" s="90"/>
      <c r="Q35" s="90"/>
      <c r="R35" s="90"/>
      <c r="S35" s="91"/>
      <c r="T35" s="9"/>
    </row>
    <row r="36" spans="2:20" x14ac:dyDescent="0.25">
      <c r="B36" s="9"/>
      <c r="C36" s="89"/>
      <c r="D36" s="90"/>
      <c r="E36" s="90"/>
      <c r="F36" s="90"/>
      <c r="G36" s="90"/>
      <c r="H36" s="90"/>
      <c r="I36" s="90"/>
      <c r="J36" s="90"/>
      <c r="K36" s="90"/>
      <c r="L36" s="90"/>
      <c r="M36" s="90"/>
      <c r="N36" s="90"/>
      <c r="O36" s="90"/>
      <c r="P36" s="90"/>
      <c r="Q36" s="90"/>
      <c r="R36" s="90"/>
      <c r="S36" s="91"/>
      <c r="T36" s="9"/>
    </row>
    <row r="37" spans="2:20" ht="18.75" customHeight="1" x14ac:dyDescent="0.25">
      <c r="B37" s="9"/>
      <c r="C37" s="92"/>
      <c r="D37" s="93"/>
      <c r="E37" s="93"/>
      <c r="F37" s="93"/>
      <c r="G37" s="93"/>
      <c r="H37" s="93"/>
      <c r="I37" s="93"/>
      <c r="J37" s="93"/>
      <c r="K37" s="93"/>
      <c r="L37" s="93"/>
      <c r="M37" s="93"/>
      <c r="N37" s="93"/>
      <c r="O37" s="93"/>
      <c r="P37" s="93"/>
      <c r="Q37" s="93"/>
      <c r="R37" s="93"/>
      <c r="S37" s="94"/>
      <c r="T37" s="9"/>
    </row>
    <row r="38" spans="2:20" ht="6" customHeight="1" x14ac:dyDescent="0.25">
      <c r="B38" s="9"/>
      <c r="C38" s="9"/>
      <c r="D38" s="9"/>
      <c r="E38" s="9"/>
      <c r="F38" s="9"/>
      <c r="G38" s="9"/>
      <c r="H38" s="9"/>
      <c r="I38" s="9"/>
      <c r="J38" s="9"/>
      <c r="K38" s="9"/>
      <c r="L38" s="9"/>
      <c r="M38" s="9"/>
      <c r="N38" s="9"/>
      <c r="O38" s="9"/>
      <c r="P38" s="9"/>
      <c r="Q38" s="9"/>
      <c r="R38" s="9"/>
      <c r="S38" s="9"/>
      <c r="T38" s="9"/>
    </row>
    <row r="39" spans="2:20" x14ac:dyDescent="0.25">
      <c r="B39" s="9"/>
      <c r="C39" s="23" t="s">
        <v>29</v>
      </c>
      <c r="D39" s="9"/>
      <c r="E39" s="9"/>
      <c r="F39" s="32">
        <v>3</v>
      </c>
      <c r="G39" s="9"/>
      <c r="H39" s="9"/>
      <c r="I39" s="9"/>
      <c r="J39" s="9"/>
      <c r="K39" s="9"/>
      <c r="L39" s="9"/>
      <c r="M39" s="9"/>
      <c r="N39" s="9"/>
      <c r="O39" s="9"/>
      <c r="P39" s="9"/>
      <c r="Q39" s="9"/>
      <c r="R39" s="9"/>
      <c r="S39" s="9"/>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96" t="str">
        <f>IF(F39="","",LOOKUP('Pg3'!F39,Níveis!B30:C33))</f>
        <v>Existe plano de capacitação em âmbito estadual para temas afetos à gestão de recursos hídricos, devidamente formalizado e implementado de modo contínuo, baseado em mapeamento por competências.</v>
      </c>
      <c r="D41" s="87"/>
      <c r="E41" s="87"/>
      <c r="F41" s="87"/>
      <c r="G41" s="87"/>
      <c r="H41" s="87"/>
      <c r="I41" s="87"/>
      <c r="J41" s="87"/>
      <c r="K41" s="87"/>
      <c r="L41" s="87"/>
      <c r="M41" s="87"/>
      <c r="N41" s="87"/>
      <c r="O41" s="87"/>
      <c r="P41" s="87"/>
      <c r="Q41" s="87"/>
      <c r="R41" s="87"/>
      <c r="S41" s="88"/>
      <c r="T41" s="9"/>
    </row>
    <row r="42" spans="2:20" x14ac:dyDescent="0.25">
      <c r="B42" s="9"/>
      <c r="C42" s="95"/>
      <c r="D42" s="90"/>
      <c r="E42" s="90"/>
      <c r="F42" s="90"/>
      <c r="G42" s="90"/>
      <c r="H42" s="90"/>
      <c r="I42" s="90"/>
      <c r="J42" s="90"/>
      <c r="K42" s="90"/>
      <c r="L42" s="90"/>
      <c r="M42" s="90"/>
      <c r="N42" s="90"/>
      <c r="O42" s="90"/>
      <c r="P42" s="90"/>
      <c r="Q42" s="90"/>
      <c r="R42" s="90"/>
      <c r="S42" s="91"/>
      <c r="T42" s="9"/>
    </row>
    <row r="43" spans="2:20" x14ac:dyDescent="0.25">
      <c r="B43" s="9"/>
      <c r="C43" s="92"/>
      <c r="D43" s="93"/>
      <c r="E43" s="93"/>
      <c r="F43" s="93"/>
      <c r="G43" s="93"/>
      <c r="H43" s="93"/>
      <c r="I43" s="93"/>
      <c r="J43" s="93"/>
      <c r="K43" s="93"/>
      <c r="L43" s="93"/>
      <c r="M43" s="93"/>
      <c r="N43" s="93"/>
      <c r="O43" s="93"/>
      <c r="P43" s="93"/>
      <c r="Q43" s="93"/>
      <c r="R43" s="93"/>
      <c r="S43" s="94"/>
      <c r="T43" s="9"/>
    </row>
    <row r="44" spans="2:20" ht="6" customHeight="1" x14ac:dyDescent="0.25">
      <c r="B44" s="9"/>
      <c r="C44" s="9"/>
      <c r="D44" s="9"/>
      <c r="E44" s="9"/>
      <c r="F44" s="9"/>
      <c r="G44" s="9"/>
      <c r="H44" s="9"/>
      <c r="I44" s="9"/>
      <c r="J44" s="9"/>
      <c r="K44" s="9"/>
      <c r="L44" s="9"/>
      <c r="M44" s="9"/>
      <c r="N44" s="9"/>
      <c r="O44" s="9"/>
      <c r="P44" s="9"/>
      <c r="Q44" s="9"/>
      <c r="R44" s="9"/>
      <c r="S44" s="9"/>
      <c r="T44" s="9"/>
    </row>
    <row r="45" spans="2:20" x14ac:dyDescent="0.25">
      <c r="B45" s="9"/>
      <c r="C45" s="30" t="s">
        <v>30</v>
      </c>
      <c r="D45" s="9"/>
      <c r="E45" s="9"/>
      <c r="F45" s="9"/>
      <c r="G45" s="9"/>
      <c r="H45" s="9"/>
      <c r="I45" s="9"/>
      <c r="J45" s="9"/>
      <c r="K45" s="9"/>
      <c r="L45" s="9"/>
      <c r="M45" s="9"/>
      <c r="N45" s="9"/>
      <c r="O45" s="9"/>
      <c r="P45" s="9"/>
      <c r="Q45" s="9"/>
      <c r="R45" s="9"/>
      <c r="S45" s="9"/>
      <c r="T45" s="9"/>
    </row>
    <row r="46" spans="2:20" ht="6" customHeight="1" x14ac:dyDescent="0.25">
      <c r="B46" s="9"/>
      <c r="C46" s="9"/>
      <c r="D46" s="9"/>
      <c r="E46" s="9"/>
      <c r="F46" s="9"/>
      <c r="G46" s="9"/>
      <c r="H46" s="9"/>
      <c r="I46" s="9"/>
      <c r="J46" s="9"/>
      <c r="K46" s="9"/>
      <c r="L46" s="9"/>
      <c r="M46" s="9"/>
      <c r="N46" s="9"/>
      <c r="O46" s="9"/>
      <c r="P46" s="9"/>
      <c r="Q46" s="9"/>
      <c r="R46" s="9"/>
      <c r="S46" s="9"/>
      <c r="T46" s="9"/>
    </row>
    <row r="47" spans="2:20" x14ac:dyDescent="0.25">
      <c r="B47" s="9"/>
      <c r="C47" s="116" t="s">
        <v>458</v>
      </c>
      <c r="D47" s="117"/>
      <c r="E47" s="117"/>
      <c r="F47" s="117"/>
      <c r="G47" s="117"/>
      <c r="H47" s="117"/>
      <c r="I47" s="117"/>
      <c r="J47" s="117"/>
      <c r="K47" s="117"/>
      <c r="L47" s="117"/>
      <c r="M47" s="117"/>
      <c r="N47" s="117"/>
      <c r="O47" s="117"/>
      <c r="P47" s="117"/>
      <c r="Q47" s="117"/>
      <c r="R47" s="117"/>
      <c r="S47" s="118"/>
      <c r="T47" s="9"/>
    </row>
    <row r="48" spans="2:20" x14ac:dyDescent="0.25">
      <c r="B48" s="9"/>
      <c r="C48" s="119"/>
      <c r="D48" s="120"/>
      <c r="E48" s="120"/>
      <c r="F48" s="120"/>
      <c r="G48" s="120"/>
      <c r="H48" s="120"/>
      <c r="I48" s="120"/>
      <c r="J48" s="120"/>
      <c r="K48" s="120"/>
      <c r="L48" s="120"/>
      <c r="M48" s="120"/>
      <c r="N48" s="120"/>
      <c r="O48" s="120"/>
      <c r="P48" s="120"/>
      <c r="Q48" s="120"/>
      <c r="R48" s="120"/>
      <c r="S48" s="121"/>
      <c r="T48" s="9"/>
    </row>
    <row r="49" spans="2:20" x14ac:dyDescent="0.25">
      <c r="B49" s="9"/>
      <c r="C49" s="119"/>
      <c r="D49" s="120"/>
      <c r="E49" s="120"/>
      <c r="F49" s="120"/>
      <c r="G49" s="120"/>
      <c r="H49" s="120"/>
      <c r="I49" s="120"/>
      <c r="J49" s="120"/>
      <c r="K49" s="120"/>
      <c r="L49" s="120"/>
      <c r="M49" s="120"/>
      <c r="N49" s="120"/>
      <c r="O49" s="120"/>
      <c r="P49" s="120"/>
      <c r="Q49" s="120"/>
      <c r="R49" s="120"/>
      <c r="S49" s="121"/>
      <c r="T49" s="9"/>
    </row>
    <row r="50" spans="2:20" x14ac:dyDescent="0.25">
      <c r="B50" s="9"/>
      <c r="C50" s="119"/>
      <c r="D50" s="120"/>
      <c r="E50" s="120"/>
      <c r="F50" s="120"/>
      <c r="G50" s="120"/>
      <c r="H50" s="120"/>
      <c r="I50" s="120"/>
      <c r="J50" s="120"/>
      <c r="K50" s="120"/>
      <c r="L50" s="120"/>
      <c r="M50" s="120"/>
      <c r="N50" s="120"/>
      <c r="O50" s="120"/>
      <c r="P50" s="120"/>
      <c r="Q50" s="120"/>
      <c r="R50" s="120"/>
      <c r="S50" s="121"/>
      <c r="T50" s="9"/>
    </row>
    <row r="51" spans="2:20" x14ac:dyDescent="0.25">
      <c r="B51" s="9"/>
      <c r="C51" s="119"/>
      <c r="D51" s="120"/>
      <c r="E51" s="120"/>
      <c r="F51" s="120"/>
      <c r="G51" s="120"/>
      <c r="H51" s="120"/>
      <c r="I51" s="120"/>
      <c r="J51" s="120"/>
      <c r="K51" s="120"/>
      <c r="L51" s="120"/>
      <c r="M51" s="120"/>
      <c r="N51" s="120"/>
      <c r="O51" s="120"/>
      <c r="P51" s="120"/>
      <c r="Q51" s="120"/>
      <c r="R51" s="120"/>
      <c r="S51" s="121"/>
      <c r="T51" s="9"/>
    </row>
    <row r="52" spans="2:20" ht="81" customHeight="1" x14ac:dyDescent="0.25">
      <c r="B52" s="9"/>
      <c r="C52" s="122"/>
      <c r="D52" s="123"/>
      <c r="E52" s="123"/>
      <c r="F52" s="123"/>
      <c r="G52" s="123"/>
      <c r="H52" s="123"/>
      <c r="I52" s="123"/>
      <c r="J52" s="123"/>
      <c r="K52" s="123"/>
      <c r="L52" s="123"/>
      <c r="M52" s="123"/>
      <c r="N52" s="123"/>
      <c r="O52" s="123"/>
      <c r="P52" s="123"/>
      <c r="Q52" s="123"/>
      <c r="R52" s="123"/>
      <c r="S52" s="124"/>
      <c r="T52" s="9"/>
    </row>
    <row r="53" spans="2:20" x14ac:dyDescent="0.25">
      <c r="B53" s="9"/>
      <c r="C53" s="9"/>
      <c r="D53" s="9"/>
      <c r="E53" s="9"/>
      <c r="F53" s="9"/>
      <c r="G53" s="9"/>
      <c r="H53" s="9"/>
      <c r="I53" s="9"/>
      <c r="J53" s="9"/>
      <c r="K53" s="9"/>
      <c r="L53" s="9"/>
      <c r="M53" s="9"/>
      <c r="N53" s="9"/>
      <c r="O53" s="9"/>
      <c r="P53" s="9"/>
      <c r="Q53" s="9"/>
      <c r="R53" s="9"/>
      <c r="S53" s="9"/>
      <c r="T53" s="9"/>
    </row>
    <row r="54" spans="2:20" ht="15.75" x14ac:dyDescent="0.25">
      <c r="B54" s="9"/>
      <c r="C54" s="20" t="s">
        <v>52</v>
      </c>
      <c r="D54" s="29"/>
      <c r="E54" s="29"/>
      <c r="F54" s="23"/>
      <c r="G54" s="23"/>
      <c r="H54" s="23"/>
      <c r="I54" s="23"/>
      <c r="J54" s="23"/>
      <c r="K54" s="23"/>
      <c r="L54" s="23"/>
      <c r="M54" s="64"/>
      <c r="N54" s="64"/>
      <c r="O54" s="23"/>
      <c r="P54" s="23"/>
      <c r="Q54" s="23"/>
      <c r="R54" s="23"/>
      <c r="S54" s="23"/>
      <c r="T54" s="9"/>
    </row>
    <row r="55" spans="2:20" ht="6" customHeight="1" x14ac:dyDescent="0.25">
      <c r="B55" s="9"/>
      <c r="C55" s="20"/>
      <c r="D55" s="29"/>
      <c r="E55" s="29"/>
      <c r="F55" s="23"/>
      <c r="G55" s="23"/>
      <c r="H55" s="23"/>
      <c r="I55" s="23"/>
      <c r="J55" s="23"/>
      <c r="K55" s="23"/>
      <c r="L55" s="23"/>
      <c r="M55" s="64"/>
      <c r="N55" s="64"/>
      <c r="O55" s="23"/>
      <c r="P55" s="23"/>
      <c r="Q55" s="23"/>
      <c r="R55" s="23"/>
      <c r="S55" s="23"/>
      <c r="T55" s="9"/>
    </row>
    <row r="56" spans="2:20" x14ac:dyDescent="0.25">
      <c r="B56" s="9"/>
      <c r="C56" s="86" t="s">
        <v>53</v>
      </c>
      <c r="D56" s="87"/>
      <c r="E56" s="87"/>
      <c r="F56" s="87"/>
      <c r="G56" s="87"/>
      <c r="H56" s="87"/>
      <c r="I56" s="87"/>
      <c r="J56" s="87"/>
      <c r="K56" s="87"/>
      <c r="L56" s="87"/>
      <c r="M56" s="87"/>
      <c r="N56" s="87"/>
      <c r="O56" s="87"/>
      <c r="P56" s="87"/>
      <c r="Q56" s="87"/>
      <c r="R56" s="87"/>
      <c r="S56" s="88"/>
      <c r="T56" s="9"/>
    </row>
    <row r="57" spans="2:20" x14ac:dyDescent="0.25">
      <c r="B57" s="9"/>
      <c r="C57" s="92"/>
      <c r="D57" s="93"/>
      <c r="E57" s="93"/>
      <c r="F57" s="93"/>
      <c r="G57" s="93"/>
      <c r="H57" s="93"/>
      <c r="I57" s="93"/>
      <c r="J57" s="93"/>
      <c r="K57" s="93"/>
      <c r="L57" s="93"/>
      <c r="M57" s="93"/>
      <c r="N57" s="93"/>
      <c r="O57" s="93"/>
      <c r="P57" s="93"/>
      <c r="Q57" s="93"/>
      <c r="R57" s="93"/>
      <c r="S57" s="94"/>
      <c r="T57" s="9"/>
    </row>
    <row r="58" spans="2:20" ht="6" customHeight="1" x14ac:dyDescent="0.25">
      <c r="B58" s="9"/>
      <c r="C58" s="9"/>
      <c r="D58" s="9"/>
      <c r="E58" s="9"/>
      <c r="F58" s="9"/>
      <c r="G58" s="9"/>
      <c r="H58" s="9"/>
      <c r="I58" s="9"/>
      <c r="J58" s="9"/>
      <c r="K58" s="9"/>
      <c r="L58" s="9"/>
      <c r="M58" s="9"/>
      <c r="N58" s="9"/>
      <c r="O58" s="9"/>
      <c r="P58" s="9"/>
      <c r="Q58" s="9"/>
      <c r="R58" s="9"/>
      <c r="S58" s="9"/>
      <c r="T58" s="9"/>
    </row>
    <row r="59" spans="2:20" x14ac:dyDescent="0.25">
      <c r="B59" s="9"/>
      <c r="C59" s="23" t="s">
        <v>29</v>
      </c>
      <c r="D59" s="9"/>
      <c r="E59" s="9"/>
      <c r="F59" s="32">
        <v>4</v>
      </c>
      <c r="G59" s="9"/>
      <c r="H59" s="9"/>
      <c r="I59" s="9"/>
      <c r="J59" s="9"/>
      <c r="K59" s="9"/>
      <c r="L59" s="9"/>
      <c r="M59" s="9"/>
      <c r="N59" s="9"/>
      <c r="O59" s="9"/>
      <c r="P59" s="9"/>
      <c r="Q59" s="9"/>
      <c r="R59" s="9"/>
      <c r="S59" s="9"/>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96" t="str">
        <f>IF(F59="","",LOOKUP('Pg3'!F59,Níveis!B34:C37))</f>
        <v>Há processo consolidado de articulação do poder público com os setores usuários e transversais (parcerias, acordos de cooperação, convênios ou outros instrumentos).</v>
      </c>
      <c r="D61" s="87"/>
      <c r="E61" s="87"/>
      <c r="F61" s="87"/>
      <c r="G61" s="87"/>
      <c r="H61" s="87"/>
      <c r="I61" s="87"/>
      <c r="J61" s="87"/>
      <c r="K61" s="87"/>
      <c r="L61" s="87"/>
      <c r="M61" s="87"/>
      <c r="N61" s="87"/>
      <c r="O61" s="87"/>
      <c r="P61" s="87"/>
      <c r="Q61" s="87"/>
      <c r="R61" s="87"/>
      <c r="S61" s="88"/>
      <c r="T61" s="9"/>
    </row>
    <row r="62" spans="2:20" x14ac:dyDescent="0.25">
      <c r="B62" s="9"/>
      <c r="C62" s="95"/>
      <c r="D62" s="90"/>
      <c r="E62" s="90"/>
      <c r="F62" s="90"/>
      <c r="G62" s="90"/>
      <c r="H62" s="90"/>
      <c r="I62" s="90"/>
      <c r="J62" s="90"/>
      <c r="K62" s="90"/>
      <c r="L62" s="90"/>
      <c r="M62" s="90"/>
      <c r="N62" s="90"/>
      <c r="O62" s="90"/>
      <c r="P62" s="90"/>
      <c r="Q62" s="90"/>
      <c r="R62" s="90"/>
      <c r="S62" s="91"/>
      <c r="T62" s="9"/>
    </row>
    <row r="63" spans="2:20" x14ac:dyDescent="0.25">
      <c r="B63" s="9"/>
      <c r="C63" s="92"/>
      <c r="D63" s="93"/>
      <c r="E63" s="93"/>
      <c r="F63" s="93"/>
      <c r="G63" s="93"/>
      <c r="H63" s="93"/>
      <c r="I63" s="93"/>
      <c r="J63" s="93"/>
      <c r="K63" s="93"/>
      <c r="L63" s="93"/>
      <c r="M63" s="93"/>
      <c r="N63" s="93"/>
      <c r="O63" s="93"/>
      <c r="P63" s="93"/>
      <c r="Q63" s="93"/>
      <c r="R63" s="93"/>
      <c r="S63" s="94"/>
      <c r="T63" s="9"/>
    </row>
    <row r="64" spans="2:20" ht="6" customHeight="1" x14ac:dyDescent="0.25">
      <c r="B64" s="9"/>
      <c r="C64" s="9"/>
      <c r="D64" s="9"/>
      <c r="E64" s="9"/>
      <c r="F64" s="9"/>
      <c r="G64" s="9"/>
      <c r="H64" s="9"/>
      <c r="I64" s="9"/>
      <c r="J64" s="9"/>
      <c r="K64" s="9"/>
      <c r="L64" s="9"/>
      <c r="M64" s="9"/>
      <c r="N64" s="9"/>
      <c r="O64" s="9"/>
      <c r="P64" s="9"/>
      <c r="Q64" s="9"/>
      <c r="R64" s="9"/>
      <c r="S64" s="9"/>
      <c r="T64" s="9"/>
    </row>
    <row r="65" spans="2:20" x14ac:dyDescent="0.25">
      <c r="B65" s="9"/>
      <c r="C65" s="30" t="s">
        <v>30</v>
      </c>
      <c r="D65" s="9"/>
      <c r="E65" s="9"/>
      <c r="F65" s="9"/>
      <c r="G65" s="9"/>
      <c r="H65" s="9"/>
      <c r="I65" s="9"/>
      <c r="J65" s="9"/>
      <c r="K65" s="9"/>
      <c r="L65" s="9"/>
      <c r="M65" s="9"/>
      <c r="N65" s="9"/>
      <c r="O65" s="9"/>
      <c r="P65" s="9"/>
      <c r="Q65" s="9"/>
      <c r="R65" s="9"/>
      <c r="S65" s="9"/>
      <c r="T65" s="9"/>
    </row>
    <row r="66" spans="2:20" ht="6" customHeight="1" x14ac:dyDescent="0.25">
      <c r="B66" s="9"/>
      <c r="C66" s="9"/>
      <c r="D66" s="9"/>
      <c r="E66" s="9"/>
      <c r="F66" s="9"/>
      <c r="G66" s="9"/>
      <c r="H66" s="9"/>
      <c r="I66" s="9"/>
      <c r="J66" s="9"/>
      <c r="K66" s="9"/>
      <c r="L66" s="9"/>
      <c r="M66" s="9"/>
      <c r="N66" s="9"/>
      <c r="O66" s="9"/>
      <c r="P66" s="9"/>
      <c r="Q66" s="9"/>
      <c r="R66" s="9"/>
      <c r="S66" s="9"/>
      <c r="T66" s="9"/>
    </row>
    <row r="67" spans="2:20" x14ac:dyDescent="0.25">
      <c r="B67" s="9"/>
      <c r="C67" s="97" t="s">
        <v>54</v>
      </c>
      <c r="D67" s="98"/>
      <c r="E67" s="98"/>
      <c r="F67" s="98"/>
      <c r="G67" s="98"/>
      <c r="H67" s="98"/>
      <c r="I67" s="98"/>
      <c r="J67" s="98"/>
      <c r="K67" s="98"/>
      <c r="L67" s="98"/>
      <c r="M67" s="98"/>
      <c r="N67" s="98"/>
      <c r="O67" s="98"/>
      <c r="P67" s="98"/>
      <c r="Q67" s="98"/>
      <c r="R67" s="98"/>
      <c r="S67" s="99"/>
      <c r="T67" s="9"/>
    </row>
    <row r="68" spans="2:20" x14ac:dyDescent="0.25">
      <c r="B68" s="9"/>
      <c r="C68" s="100"/>
      <c r="D68" s="101"/>
      <c r="E68" s="101"/>
      <c r="F68" s="101"/>
      <c r="G68" s="101"/>
      <c r="H68" s="101"/>
      <c r="I68" s="101"/>
      <c r="J68" s="101"/>
      <c r="K68" s="101"/>
      <c r="L68" s="101"/>
      <c r="M68" s="101"/>
      <c r="N68" s="101"/>
      <c r="O68" s="101"/>
      <c r="P68" s="101"/>
      <c r="Q68" s="101"/>
      <c r="R68" s="101"/>
      <c r="S68" s="102"/>
      <c r="T68" s="9"/>
    </row>
    <row r="69" spans="2:20" x14ac:dyDescent="0.25">
      <c r="B69" s="9"/>
      <c r="C69" s="100"/>
      <c r="D69" s="101"/>
      <c r="E69" s="101"/>
      <c r="F69" s="101"/>
      <c r="G69" s="101"/>
      <c r="H69" s="101"/>
      <c r="I69" s="101"/>
      <c r="J69" s="101"/>
      <c r="K69" s="101"/>
      <c r="L69" s="101"/>
      <c r="M69" s="101"/>
      <c r="N69" s="101"/>
      <c r="O69" s="101"/>
      <c r="P69" s="101"/>
      <c r="Q69" s="101"/>
      <c r="R69" s="101"/>
      <c r="S69" s="102"/>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x14ac:dyDescent="0.25">
      <c r="B71" s="9"/>
      <c r="C71" s="100"/>
      <c r="D71" s="101"/>
      <c r="E71" s="101"/>
      <c r="F71" s="101"/>
      <c r="G71" s="101"/>
      <c r="H71" s="101"/>
      <c r="I71" s="101"/>
      <c r="J71" s="101"/>
      <c r="K71" s="101"/>
      <c r="L71" s="101"/>
      <c r="M71" s="101"/>
      <c r="N71" s="101"/>
      <c r="O71" s="101"/>
      <c r="P71" s="101"/>
      <c r="Q71" s="101"/>
      <c r="R71" s="101"/>
      <c r="S71" s="102"/>
      <c r="T71" s="9"/>
    </row>
    <row r="72" spans="2:20" ht="71.25" customHeight="1" x14ac:dyDescent="0.25">
      <c r="B72" s="9"/>
      <c r="C72" s="103"/>
      <c r="D72" s="104"/>
      <c r="E72" s="104"/>
      <c r="F72" s="104"/>
      <c r="G72" s="104"/>
      <c r="H72" s="104"/>
      <c r="I72" s="104"/>
      <c r="J72" s="104"/>
      <c r="K72" s="104"/>
      <c r="L72" s="104"/>
      <c r="M72" s="104"/>
      <c r="N72" s="104"/>
      <c r="O72" s="104"/>
      <c r="P72" s="104"/>
      <c r="Q72" s="104"/>
      <c r="R72" s="104"/>
      <c r="S72" s="105"/>
      <c r="T72" s="9"/>
    </row>
    <row r="73" spans="2:20" x14ac:dyDescent="0.25">
      <c r="B73" s="9"/>
      <c r="C73" s="31"/>
      <c r="D73" s="31"/>
      <c r="E73" s="31"/>
      <c r="F73" s="31"/>
      <c r="G73" s="31"/>
      <c r="H73" s="31"/>
      <c r="I73" s="31"/>
      <c r="J73" s="31"/>
      <c r="K73" s="31"/>
      <c r="L73" s="31"/>
      <c r="M73" s="31"/>
      <c r="N73" s="31"/>
      <c r="O73" s="31"/>
      <c r="P73" s="31"/>
      <c r="Q73" s="31"/>
      <c r="R73" s="31"/>
      <c r="S73" s="31"/>
      <c r="T73" s="9"/>
    </row>
    <row r="74" spans="2:20" x14ac:dyDescent="0.25">
      <c r="B74" s="9"/>
      <c r="C74" s="107"/>
      <c r="D74" s="107"/>
      <c r="E74" s="107"/>
      <c r="F74" s="107"/>
      <c r="G74" s="107"/>
      <c r="H74" s="107"/>
      <c r="I74" s="107"/>
      <c r="J74" s="107"/>
      <c r="K74" s="9"/>
      <c r="L74" s="107"/>
      <c r="M74" s="107"/>
      <c r="N74" s="107"/>
      <c r="O74" s="107"/>
      <c r="P74" s="107"/>
      <c r="Q74" s="107"/>
      <c r="R74" s="107"/>
      <c r="S74" s="107"/>
      <c r="T74" s="9"/>
    </row>
    <row r="75" spans="2:20" x14ac:dyDescent="0.25">
      <c r="B75" s="27"/>
    </row>
  </sheetData>
  <mergeCells count="15">
    <mergeCell ref="F2:P3"/>
    <mergeCell ref="F4:P5"/>
    <mergeCell ref="R6:S7"/>
    <mergeCell ref="C47:S52"/>
    <mergeCell ref="C11:S14"/>
    <mergeCell ref="C18:S20"/>
    <mergeCell ref="C24:S29"/>
    <mergeCell ref="C33:S37"/>
    <mergeCell ref="C41:S43"/>
    <mergeCell ref="E6:Q7"/>
    <mergeCell ref="C56:S57"/>
    <mergeCell ref="C61:S63"/>
    <mergeCell ref="C67:S72"/>
    <mergeCell ref="C74:J74"/>
    <mergeCell ref="L74:S74"/>
  </mergeCells>
  <conditionalFormatting sqref="R6">
    <cfRule type="expression" dxfId="8" priority="1">
      <formula>$R$6&lt;&gt;""</formula>
    </cfRule>
  </conditionalFormatting>
  <dataValidations count="3">
    <dataValidation type="list" allowBlank="1" showInputMessage="1" showErrorMessage="1" sqref="F59 F39" xr:uid="{00000000-0002-0000-0300-000000000000}">
      <formula1>"1,2,3,4"</formula1>
    </dataValidation>
    <dataValidation type="list" allowBlank="1" showInputMessage="1" showErrorMessage="1" sqref="F16" xr:uid="{00000000-0002-0000-0300-000001000000}">
      <formula1>"1,2,3"</formula1>
    </dataValidation>
    <dataValidation operator="lessThan" showInputMessage="1" showErrorMessage="1" sqref="C24:S29" xr:uid="{00000000-0002-0000-0300-000002000000}"/>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71"/>
  <sheetViews>
    <sheetView showGridLines="0" topLeftCell="C26" zoomScaleNormal="100" zoomScaleSheetLayoutView="100" workbookViewId="0">
      <selection activeCell="C26" sqref="C26"/>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55</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56</v>
      </c>
      <c r="D11" s="125"/>
      <c r="E11" s="125"/>
      <c r="F11" s="125"/>
      <c r="G11" s="125"/>
      <c r="H11" s="125"/>
      <c r="I11" s="125"/>
      <c r="J11" s="125"/>
      <c r="K11" s="125"/>
      <c r="L11" s="125"/>
      <c r="M11" s="125"/>
      <c r="N11" s="125"/>
      <c r="O11" s="125"/>
      <c r="P11" s="125"/>
      <c r="Q11" s="125"/>
      <c r="R11" s="125"/>
      <c r="S11" s="126"/>
      <c r="T11" s="9"/>
    </row>
    <row r="12" spans="2:20" ht="13.5" customHeight="1" x14ac:dyDescent="0.25">
      <c r="B12" s="9"/>
      <c r="C12" s="129"/>
      <c r="D12" s="130"/>
      <c r="E12" s="130"/>
      <c r="F12" s="130"/>
      <c r="G12" s="130"/>
      <c r="H12" s="130"/>
      <c r="I12" s="130"/>
      <c r="J12" s="130"/>
      <c r="K12" s="130"/>
      <c r="L12" s="130"/>
      <c r="M12" s="130"/>
      <c r="N12" s="130"/>
      <c r="O12" s="130"/>
      <c r="P12" s="130"/>
      <c r="Q12" s="130"/>
      <c r="R12" s="130"/>
      <c r="S12" s="131"/>
      <c r="T12" s="9"/>
    </row>
    <row r="13" spans="2:20" ht="6" customHeight="1" x14ac:dyDescent="0.25">
      <c r="B13" s="9"/>
      <c r="C13" s="57"/>
      <c r="D13" s="57"/>
      <c r="E13" s="57"/>
      <c r="F13" s="58"/>
      <c r="G13" s="57"/>
      <c r="H13" s="57"/>
      <c r="I13" s="57"/>
      <c r="J13" s="57"/>
      <c r="K13" s="57"/>
      <c r="L13" s="57"/>
      <c r="M13" s="57"/>
      <c r="N13" s="57"/>
      <c r="O13" s="57"/>
      <c r="P13" s="57"/>
      <c r="Q13" s="57"/>
      <c r="R13" s="57"/>
      <c r="S13" s="57"/>
      <c r="T13" s="9"/>
    </row>
    <row r="14" spans="2:20" x14ac:dyDescent="0.25">
      <c r="B14" s="9"/>
      <c r="C14" s="23" t="s">
        <v>29</v>
      </c>
      <c r="D14" s="9"/>
      <c r="E14" s="9"/>
      <c r="F14" s="32">
        <v>3</v>
      </c>
      <c r="G14" s="9"/>
      <c r="H14" s="9"/>
      <c r="I14" s="9"/>
      <c r="J14" s="9"/>
      <c r="K14" s="9"/>
      <c r="L14" s="9"/>
      <c r="M14" s="9"/>
      <c r="N14" s="9"/>
      <c r="O14" s="9"/>
      <c r="P14" s="9"/>
      <c r="Q14" s="9"/>
      <c r="R14" s="9"/>
      <c r="S14" s="9"/>
      <c r="T14" s="9"/>
    </row>
    <row r="15" spans="2:20" ht="6" customHeight="1" x14ac:dyDescent="0.25">
      <c r="B15" s="9"/>
      <c r="C15" s="9"/>
      <c r="D15" s="9"/>
      <c r="E15" s="9"/>
      <c r="F15" s="9"/>
      <c r="G15" s="9"/>
      <c r="H15" s="9"/>
      <c r="I15" s="9"/>
      <c r="J15" s="9"/>
      <c r="K15" s="9"/>
      <c r="L15" s="9"/>
      <c r="M15" s="9"/>
      <c r="N15" s="9"/>
      <c r="O15" s="9"/>
      <c r="P15" s="9"/>
      <c r="Q15" s="9"/>
      <c r="R15" s="9"/>
      <c r="S15" s="9"/>
      <c r="T15" s="9"/>
    </row>
    <row r="16" spans="2:20" x14ac:dyDescent="0.25">
      <c r="B16" s="9"/>
      <c r="C16" s="96" t="str">
        <f>IF(F14="","",LOOKUP('Pg4'!F14,Níveis!B38:C41))</f>
        <v>Há um conhecimento adequado da relação entre as demandas e disponibilidades hídricas sob domínio estadual (águas superficiais e/ou subterrâneas) em todo o território, por meio de estudos específicos ou planos de recursos hídricos e há estudos que promovem o aprimoramento do conhecimento sobre as demandas e disponibilidades hídricas das águas subterrâneas.</v>
      </c>
      <c r="D16" s="87"/>
      <c r="E16" s="87"/>
      <c r="F16" s="87"/>
      <c r="G16" s="87"/>
      <c r="H16" s="87"/>
      <c r="I16" s="87"/>
      <c r="J16" s="87"/>
      <c r="K16" s="87"/>
      <c r="L16" s="87"/>
      <c r="M16" s="87"/>
      <c r="N16" s="87"/>
      <c r="O16" s="87"/>
      <c r="P16" s="87"/>
      <c r="Q16" s="87"/>
      <c r="R16" s="87"/>
      <c r="S16" s="88"/>
      <c r="T16" s="9"/>
    </row>
    <row r="17" spans="2:20" x14ac:dyDescent="0.25">
      <c r="B17" s="9"/>
      <c r="C17" s="95"/>
      <c r="D17" s="90"/>
      <c r="E17" s="90"/>
      <c r="F17" s="90"/>
      <c r="G17" s="90"/>
      <c r="H17" s="90"/>
      <c r="I17" s="90"/>
      <c r="J17" s="90"/>
      <c r="K17" s="90"/>
      <c r="L17" s="90"/>
      <c r="M17" s="90"/>
      <c r="N17" s="90"/>
      <c r="O17" s="90"/>
      <c r="P17" s="90"/>
      <c r="Q17" s="90"/>
      <c r="R17" s="90"/>
      <c r="S17" s="91"/>
      <c r="T17" s="9"/>
    </row>
    <row r="18" spans="2:20" x14ac:dyDescent="0.25">
      <c r="B18" s="9"/>
      <c r="C18" s="92"/>
      <c r="D18" s="93"/>
      <c r="E18" s="93"/>
      <c r="F18" s="93"/>
      <c r="G18" s="93"/>
      <c r="H18" s="93"/>
      <c r="I18" s="93"/>
      <c r="J18" s="93"/>
      <c r="K18" s="93"/>
      <c r="L18" s="93"/>
      <c r="M18" s="93"/>
      <c r="N18" s="93"/>
      <c r="O18" s="93"/>
      <c r="P18" s="93"/>
      <c r="Q18" s="93"/>
      <c r="R18" s="93"/>
      <c r="S18" s="94"/>
      <c r="T18" s="9"/>
    </row>
    <row r="19" spans="2:20" ht="6" customHeight="1" x14ac:dyDescent="0.25">
      <c r="B19" s="9"/>
      <c r="C19" s="9"/>
      <c r="D19" s="9"/>
      <c r="E19" s="9"/>
      <c r="F19" s="9"/>
      <c r="G19" s="9"/>
      <c r="H19" s="9"/>
      <c r="I19" s="9"/>
      <c r="J19" s="9"/>
      <c r="K19" s="9"/>
      <c r="L19" s="9"/>
      <c r="M19" s="9"/>
      <c r="N19" s="9"/>
      <c r="O19" s="9"/>
      <c r="P19" s="9"/>
      <c r="Q19" s="9"/>
      <c r="R19" s="9"/>
      <c r="S19" s="9"/>
      <c r="T19" s="9"/>
    </row>
    <row r="20" spans="2:20" x14ac:dyDescent="0.25">
      <c r="B20" s="9"/>
      <c r="C20" s="30" t="s">
        <v>30</v>
      </c>
      <c r="D20" s="9"/>
      <c r="E20" s="9"/>
      <c r="F20" s="9"/>
      <c r="G20" s="9"/>
      <c r="H20" s="9"/>
      <c r="I20" s="9"/>
      <c r="J20" s="9"/>
      <c r="K20" s="9"/>
      <c r="L20" s="9"/>
      <c r="M20" s="9"/>
      <c r="N20" s="9"/>
      <c r="O20" s="9"/>
      <c r="P20" s="9"/>
      <c r="Q20" s="9"/>
      <c r="R20" s="9"/>
      <c r="S20" s="9"/>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97" t="s">
        <v>57</v>
      </c>
      <c r="D22" s="98"/>
      <c r="E22" s="98"/>
      <c r="F22" s="98"/>
      <c r="G22" s="98"/>
      <c r="H22" s="98"/>
      <c r="I22" s="98"/>
      <c r="J22" s="98"/>
      <c r="K22" s="98"/>
      <c r="L22" s="98"/>
      <c r="M22" s="98"/>
      <c r="N22" s="98"/>
      <c r="O22" s="98"/>
      <c r="P22" s="98"/>
      <c r="Q22" s="98"/>
      <c r="R22" s="98"/>
      <c r="S22" s="99"/>
      <c r="T22" s="9"/>
    </row>
    <row r="23" spans="2:20" x14ac:dyDescent="0.25">
      <c r="B23" s="9"/>
      <c r="C23" s="100"/>
      <c r="D23" s="101"/>
      <c r="E23" s="101"/>
      <c r="F23" s="101"/>
      <c r="G23" s="101"/>
      <c r="H23" s="101"/>
      <c r="I23" s="101"/>
      <c r="J23" s="101"/>
      <c r="K23" s="101"/>
      <c r="L23" s="101"/>
      <c r="M23" s="101"/>
      <c r="N23" s="101"/>
      <c r="O23" s="101"/>
      <c r="P23" s="101"/>
      <c r="Q23" s="101"/>
      <c r="R23" s="101"/>
      <c r="S23" s="102"/>
      <c r="T23" s="9"/>
    </row>
    <row r="24" spans="2:20" ht="15" customHeight="1" x14ac:dyDescent="0.25">
      <c r="B24" s="9"/>
      <c r="C24" s="100"/>
      <c r="D24" s="101"/>
      <c r="E24" s="101"/>
      <c r="F24" s="101"/>
      <c r="G24" s="101"/>
      <c r="H24" s="101"/>
      <c r="I24" s="101"/>
      <c r="J24" s="101"/>
      <c r="K24" s="101"/>
      <c r="L24" s="101"/>
      <c r="M24" s="101"/>
      <c r="N24" s="101"/>
      <c r="O24" s="101"/>
      <c r="P24" s="101"/>
      <c r="Q24" s="101"/>
      <c r="R24" s="101"/>
      <c r="S24" s="102"/>
      <c r="T24" s="9"/>
    </row>
    <row r="25" spans="2:20" x14ac:dyDescent="0.25">
      <c r="B25" s="9"/>
      <c r="C25" s="103"/>
      <c r="D25" s="104"/>
      <c r="E25" s="104"/>
      <c r="F25" s="104"/>
      <c r="G25" s="104"/>
      <c r="H25" s="104"/>
      <c r="I25" s="104"/>
      <c r="J25" s="104"/>
      <c r="K25" s="104"/>
      <c r="L25" s="104"/>
      <c r="M25" s="104"/>
      <c r="N25" s="104"/>
      <c r="O25" s="104"/>
      <c r="P25" s="104"/>
      <c r="Q25" s="104"/>
      <c r="R25" s="104"/>
      <c r="S25" s="105"/>
      <c r="T25" s="9"/>
    </row>
    <row r="26" spans="2:20" x14ac:dyDescent="0.25">
      <c r="B26" s="9"/>
      <c r="C26" s="9"/>
      <c r="D26" s="9"/>
      <c r="E26" s="9"/>
      <c r="F26" s="9"/>
      <c r="G26" s="9"/>
      <c r="H26" s="9"/>
      <c r="I26" s="9"/>
      <c r="J26" s="9"/>
      <c r="K26" s="9"/>
      <c r="L26" s="9"/>
      <c r="M26" s="9"/>
      <c r="N26" s="9"/>
      <c r="O26" s="9"/>
      <c r="P26" s="9"/>
      <c r="Q26" s="9"/>
      <c r="R26" s="9"/>
      <c r="S26" s="9"/>
      <c r="T26" s="9"/>
    </row>
    <row r="27" spans="2:20" ht="15.75" x14ac:dyDescent="0.25">
      <c r="B27" s="9"/>
      <c r="C27" s="20" t="s">
        <v>58</v>
      </c>
      <c r="D27" s="29"/>
      <c r="E27" s="29"/>
      <c r="F27" s="23"/>
      <c r="G27" s="23"/>
      <c r="H27" s="23"/>
      <c r="I27" s="23"/>
      <c r="J27" s="23"/>
      <c r="K27" s="23"/>
      <c r="L27" s="23"/>
      <c r="M27" s="64"/>
      <c r="N27" s="64"/>
      <c r="O27" s="23"/>
      <c r="P27" s="23"/>
      <c r="Q27" s="23"/>
      <c r="R27" s="23"/>
      <c r="S27" s="23"/>
      <c r="T27" s="9"/>
    </row>
    <row r="28" spans="2:20" ht="6" customHeight="1" x14ac:dyDescent="0.25">
      <c r="B28" s="9"/>
      <c r="C28" s="20"/>
      <c r="D28" s="29"/>
      <c r="E28" s="29"/>
      <c r="F28" s="23"/>
      <c r="G28" s="23"/>
      <c r="H28" s="23"/>
      <c r="I28" s="23"/>
      <c r="J28" s="23"/>
      <c r="K28" s="23"/>
      <c r="L28" s="23"/>
      <c r="M28" s="64"/>
      <c r="N28" s="64"/>
      <c r="O28" s="23"/>
      <c r="P28" s="23"/>
      <c r="Q28" s="23"/>
      <c r="R28" s="23"/>
      <c r="S28" s="23"/>
      <c r="T28" s="9"/>
    </row>
    <row r="29" spans="2:20" x14ac:dyDescent="0.25">
      <c r="B29" s="9"/>
      <c r="C29" s="86" t="s">
        <v>59</v>
      </c>
      <c r="D29" s="87"/>
      <c r="E29" s="87"/>
      <c r="F29" s="87"/>
      <c r="G29" s="87"/>
      <c r="H29" s="87"/>
      <c r="I29" s="87"/>
      <c r="J29" s="87"/>
      <c r="K29" s="87"/>
      <c r="L29" s="87"/>
      <c r="M29" s="87"/>
      <c r="N29" s="87"/>
      <c r="O29" s="87"/>
      <c r="P29" s="87"/>
      <c r="Q29" s="87"/>
      <c r="R29" s="87"/>
      <c r="S29" s="88"/>
      <c r="T29" s="9"/>
    </row>
    <row r="30" spans="2:20" ht="12.75" customHeight="1" x14ac:dyDescent="0.25">
      <c r="B30" s="9"/>
      <c r="C30" s="92"/>
      <c r="D30" s="93"/>
      <c r="E30" s="93"/>
      <c r="F30" s="93"/>
      <c r="G30" s="93"/>
      <c r="H30" s="93"/>
      <c r="I30" s="93"/>
      <c r="J30" s="93"/>
      <c r="K30" s="93"/>
      <c r="L30" s="93"/>
      <c r="M30" s="93"/>
      <c r="N30" s="93"/>
      <c r="O30" s="93"/>
      <c r="P30" s="93"/>
      <c r="Q30" s="93"/>
      <c r="R30" s="93"/>
      <c r="S30" s="94"/>
      <c r="T30" s="9"/>
    </row>
    <row r="31" spans="2:20" ht="6" customHeight="1" x14ac:dyDescent="0.25">
      <c r="B31" s="9"/>
      <c r="C31" s="9"/>
      <c r="D31" s="9"/>
      <c r="E31" s="9"/>
      <c r="F31" s="9"/>
      <c r="G31" s="9"/>
      <c r="H31" s="9"/>
      <c r="I31" s="9"/>
      <c r="J31" s="9"/>
      <c r="K31" s="9"/>
      <c r="L31" s="9"/>
      <c r="M31" s="9"/>
      <c r="N31" s="9"/>
      <c r="O31" s="9"/>
      <c r="P31" s="9"/>
      <c r="Q31" s="9"/>
      <c r="R31" s="9"/>
      <c r="S31" s="9"/>
      <c r="T31" s="9"/>
    </row>
    <row r="32" spans="2:20" x14ac:dyDescent="0.25">
      <c r="B32" s="9"/>
      <c r="C32" s="23" t="s">
        <v>29</v>
      </c>
      <c r="D32" s="9"/>
      <c r="E32" s="9"/>
      <c r="F32" s="32">
        <v>3</v>
      </c>
      <c r="G32" s="9"/>
      <c r="H32" s="9"/>
      <c r="I32" s="9"/>
      <c r="J32" s="9"/>
      <c r="K32" s="9"/>
      <c r="L32" s="9"/>
      <c r="M32" s="9"/>
      <c r="N32" s="9"/>
      <c r="O32" s="9"/>
      <c r="P32" s="9"/>
      <c r="Q32" s="9"/>
      <c r="R32" s="9"/>
      <c r="S32" s="9"/>
      <c r="T32" s="9"/>
    </row>
    <row r="33" spans="2:20" ht="6" customHeight="1" x14ac:dyDescent="0.25">
      <c r="B33" s="9"/>
      <c r="C33" s="9"/>
      <c r="D33" s="9"/>
      <c r="E33" s="9"/>
      <c r="F33" s="9"/>
      <c r="G33" s="9"/>
      <c r="H33" s="9"/>
      <c r="I33" s="9"/>
      <c r="J33" s="9"/>
      <c r="K33" s="9"/>
      <c r="L33" s="9"/>
      <c r="M33" s="9"/>
      <c r="N33" s="9"/>
      <c r="O33" s="9"/>
      <c r="P33" s="9"/>
      <c r="Q33" s="9"/>
      <c r="R33" s="9"/>
      <c r="S33" s="9"/>
      <c r="T33" s="9"/>
    </row>
    <row r="34" spans="2:20" x14ac:dyDescent="0.25">
      <c r="B34" s="9"/>
      <c r="C34" s="96" t="str">
        <f>IF(F32="","",LOOKUP('Pg4'!F32,Níveis!B42:C45))</f>
        <v>Há uma divisão hidrográfica em escala adequada e formalmente estabelecida (por Lei, por Decreto ou por Resolução do Conselho Estadual).</v>
      </c>
      <c r="D34" s="87"/>
      <c r="E34" s="87"/>
      <c r="F34" s="87"/>
      <c r="G34" s="87"/>
      <c r="H34" s="87"/>
      <c r="I34" s="87"/>
      <c r="J34" s="87"/>
      <c r="K34" s="87"/>
      <c r="L34" s="87"/>
      <c r="M34" s="87"/>
      <c r="N34" s="87"/>
      <c r="O34" s="87"/>
      <c r="P34" s="87"/>
      <c r="Q34" s="87"/>
      <c r="R34" s="87"/>
      <c r="S34" s="88"/>
      <c r="T34" s="9"/>
    </row>
    <row r="35" spans="2:20" x14ac:dyDescent="0.25">
      <c r="B35" s="9"/>
      <c r="C35" s="95"/>
      <c r="D35" s="90"/>
      <c r="E35" s="90"/>
      <c r="F35" s="90"/>
      <c r="G35" s="90"/>
      <c r="H35" s="90"/>
      <c r="I35" s="90"/>
      <c r="J35" s="90"/>
      <c r="K35" s="90"/>
      <c r="L35" s="90"/>
      <c r="M35" s="90"/>
      <c r="N35" s="90"/>
      <c r="O35" s="90"/>
      <c r="P35" s="90"/>
      <c r="Q35" s="90"/>
      <c r="R35" s="90"/>
      <c r="S35" s="91"/>
      <c r="T35" s="9"/>
    </row>
    <row r="36" spans="2:20" x14ac:dyDescent="0.25">
      <c r="B36" s="9"/>
      <c r="C36" s="92"/>
      <c r="D36" s="93"/>
      <c r="E36" s="93"/>
      <c r="F36" s="93"/>
      <c r="G36" s="93"/>
      <c r="H36" s="93"/>
      <c r="I36" s="93"/>
      <c r="J36" s="93"/>
      <c r="K36" s="93"/>
      <c r="L36" s="93"/>
      <c r="M36" s="93"/>
      <c r="N36" s="93"/>
      <c r="O36" s="93"/>
      <c r="P36" s="93"/>
      <c r="Q36" s="93"/>
      <c r="R36" s="93"/>
      <c r="S36" s="94"/>
      <c r="T36" s="9"/>
    </row>
    <row r="37" spans="2:20" ht="6" customHeight="1" x14ac:dyDescent="0.25">
      <c r="B37" s="9"/>
      <c r="C37" s="9"/>
      <c r="D37" s="9"/>
      <c r="E37" s="9"/>
      <c r="F37" s="9"/>
      <c r="G37" s="9"/>
      <c r="H37" s="9"/>
      <c r="I37" s="9"/>
      <c r="J37" s="9"/>
      <c r="K37" s="9"/>
      <c r="L37" s="9"/>
      <c r="M37" s="9"/>
      <c r="N37" s="9"/>
      <c r="O37" s="9"/>
      <c r="P37" s="9"/>
      <c r="Q37" s="9"/>
      <c r="R37" s="9"/>
      <c r="S37" s="9"/>
      <c r="T37" s="9"/>
    </row>
    <row r="38" spans="2:20" x14ac:dyDescent="0.25">
      <c r="B38" s="9"/>
      <c r="C38" s="30" t="s">
        <v>30</v>
      </c>
      <c r="D38" s="9"/>
      <c r="E38" s="9"/>
      <c r="F38" s="9"/>
      <c r="G38" s="9"/>
      <c r="H38" s="9"/>
      <c r="I38" s="9"/>
      <c r="J38" s="9"/>
      <c r="K38" s="9"/>
      <c r="L38" s="9"/>
      <c r="M38" s="9"/>
      <c r="N38" s="9"/>
      <c r="O38" s="9"/>
      <c r="P38" s="9"/>
      <c r="Q38" s="9"/>
      <c r="R38" s="9"/>
      <c r="S38" s="9"/>
      <c r="T38" s="9"/>
    </row>
    <row r="39" spans="2:20" ht="6" customHeight="1" x14ac:dyDescent="0.25">
      <c r="B39" s="9"/>
      <c r="C39" s="9"/>
      <c r="D39" s="9"/>
      <c r="E39" s="9"/>
      <c r="F39" s="9"/>
      <c r="G39" s="9"/>
      <c r="H39" s="9"/>
      <c r="I39" s="9"/>
      <c r="J39" s="9"/>
      <c r="K39" s="9"/>
      <c r="L39" s="9"/>
      <c r="M39" s="9"/>
      <c r="N39" s="9"/>
      <c r="O39" s="9"/>
      <c r="P39" s="9"/>
      <c r="Q39" s="9"/>
      <c r="R39" s="9"/>
      <c r="S39" s="9"/>
      <c r="T39" s="9"/>
    </row>
    <row r="40" spans="2:20" x14ac:dyDescent="0.25">
      <c r="B40" s="9"/>
      <c r="C40" s="97" t="s">
        <v>60</v>
      </c>
      <c r="D40" s="98"/>
      <c r="E40" s="98"/>
      <c r="F40" s="98"/>
      <c r="G40" s="98"/>
      <c r="H40" s="98"/>
      <c r="I40" s="98"/>
      <c r="J40" s="98"/>
      <c r="K40" s="98"/>
      <c r="L40" s="98"/>
      <c r="M40" s="98"/>
      <c r="N40" s="98"/>
      <c r="O40" s="98"/>
      <c r="P40" s="98"/>
      <c r="Q40" s="98"/>
      <c r="R40" s="98"/>
      <c r="S40" s="99"/>
      <c r="T40" s="9"/>
    </row>
    <row r="41" spans="2:20" x14ac:dyDescent="0.25">
      <c r="B41" s="9"/>
      <c r="C41" s="100"/>
      <c r="D41" s="101"/>
      <c r="E41" s="101"/>
      <c r="F41" s="101"/>
      <c r="G41" s="101"/>
      <c r="H41" s="101"/>
      <c r="I41" s="101"/>
      <c r="J41" s="101"/>
      <c r="K41" s="101"/>
      <c r="L41" s="101"/>
      <c r="M41" s="101"/>
      <c r="N41" s="101"/>
      <c r="O41" s="101"/>
      <c r="P41" s="101"/>
      <c r="Q41" s="101"/>
      <c r="R41" s="101"/>
      <c r="S41" s="102"/>
      <c r="T41" s="9"/>
    </row>
    <row r="42" spans="2:20" x14ac:dyDescent="0.25">
      <c r="B42" s="9"/>
      <c r="C42" s="100"/>
      <c r="D42" s="101"/>
      <c r="E42" s="101"/>
      <c r="F42" s="101"/>
      <c r="G42" s="101"/>
      <c r="H42" s="101"/>
      <c r="I42" s="101"/>
      <c r="J42" s="101"/>
      <c r="K42" s="101"/>
      <c r="L42" s="101"/>
      <c r="M42" s="101"/>
      <c r="N42" s="101"/>
      <c r="O42" s="101"/>
      <c r="P42" s="101"/>
      <c r="Q42" s="101"/>
      <c r="R42" s="101"/>
      <c r="S42" s="102"/>
      <c r="T42" s="9"/>
    </row>
    <row r="43" spans="2:20" x14ac:dyDescent="0.25">
      <c r="B43" s="9"/>
      <c r="C43" s="100"/>
      <c r="D43" s="101"/>
      <c r="E43" s="101"/>
      <c r="F43" s="101"/>
      <c r="G43" s="101"/>
      <c r="H43" s="101"/>
      <c r="I43" s="101"/>
      <c r="J43" s="101"/>
      <c r="K43" s="101"/>
      <c r="L43" s="101"/>
      <c r="M43" s="101"/>
      <c r="N43" s="101"/>
      <c r="O43" s="101"/>
      <c r="P43" s="101"/>
      <c r="Q43" s="101"/>
      <c r="R43" s="101"/>
      <c r="S43" s="102"/>
      <c r="T43" s="9"/>
    </row>
    <row r="44" spans="2:20" x14ac:dyDescent="0.25">
      <c r="B44" s="9"/>
      <c r="C44" s="100"/>
      <c r="D44" s="101"/>
      <c r="E44" s="101"/>
      <c r="F44" s="101"/>
      <c r="G44" s="101"/>
      <c r="H44" s="101"/>
      <c r="I44" s="101"/>
      <c r="J44" s="101"/>
      <c r="K44" s="101"/>
      <c r="L44" s="101"/>
      <c r="M44" s="101"/>
      <c r="N44" s="101"/>
      <c r="O44" s="101"/>
      <c r="P44" s="101"/>
      <c r="Q44" s="101"/>
      <c r="R44" s="101"/>
      <c r="S44" s="102"/>
      <c r="T44" s="9"/>
    </row>
    <row r="45" spans="2:20" ht="105.75" customHeight="1" x14ac:dyDescent="0.25">
      <c r="B45" s="9"/>
      <c r="C45" s="103"/>
      <c r="D45" s="104"/>
      <c r="E45" s="104"/>
      <c r="F45" s="104"/>
      <c r="G45" s="104"/>
      <c r="H45" s="104"/>
      <c r="I45" s="104"/>
      <c r="J45" s="104"/>
      <c r="K45" s="104"/>
      <c r="L45" s="104"/>
      <c r="M45" s="104"/>
      <c r="N45" s="104"/>
      <c r="O45" s="104"/>
      <c r="P45" s="104"/>
      <c r="Q45" s="104"/>
      <c r="R45" s="104"/>
      <c r="S45" s="105"/>
      <c r="T45" s="9"/>
    </row>
    <row r="46" spans="2:20" x14ac:dyDescent="0.25">
      <c r="B46" s="9"/>
      <c r="C46" s="9"/>
      <c r="D46" s="9"/>
      <c r="E46" s="9"/>
      <c r="F46" s="9"/>
      <c r="G46" s="9"/>
      <c r="H46" s="9"/>
      <c r="I46" s="9"/>
      <c r="J46" s="9"/>
      <c r="K46" s="9"/>
      <c r="L46" s="9"/>
      <c r="M46" s="9"/>
      <c r="N46" s="9"/>
      <c r="O46" s="9"/>
      <c r="P46" s="9"/>
      <c r="Q46" s="9"/>
      <c r="R46" s="9"/>
      <c r="S46" s="9"/>
      <c r="T46" s="9"/>
    </row>
    <row r="47" spans="2:20" ht="15.75" x14ac:dyDescent="0.25">
      <c r="B47" s="9"/>
      <c r="C47" s="20" t="s">
        <v>61</v>
      </c>
      <c r="D47" s="29"/>
      <c r="E47" s="29"/>
      <c r="F47" s="23"/>
      <c r="G47" s="23"/>
      <c r="H47" s="23"/>
      <c r="I47" s="23"/>
      <c r="J47" s="23"/>
      <c r="K47" s="23"/>
      <c r="L47" s="23"/>
      <c r="M47" s="64"/>
      <c r="N47" s="64"/>
      <c r="O47" s="23"/>
      <c r="P47" s="23"/>
      <c r="Q47" s="23"/>
      <c r="R47" s="23"/>
      <c r="S47" s="23"/>
      <c r="T47" s="9"/>
    </row>
    <row r="48" spans="2:20" ht="6" customHeight="1" x14ac:dyDescent="0.25">
      <c r="B48" s="9"/>
      <c r="C48" s="20"/>
      <c r="D48" s="29"/>
      <c r="E48" s="29"/>
      <c r="F48" s="23"/>
      <c r="G48" s="23"/>
      <c r="H48" s="23"/>
      <c r="I48" s="23"/>
      <c r="J48" s="23"/>
      <c r="K48" s="23"/>
      <c r="L48" s="23"/>
      <c r="M48" s="64"/>
      <c r="N48" s="64"/>
      <c r="O48" s="23"/>
      <c r="P48" s="23"/>
      <c r="Q48" s="23"/>
      <c r="R48" s="23"/>
      <c r="S48" s="23"/>
      <c r="T48" s="9"/>
    </row>
    <row r="49" spans="2:20" x14ac:dyDescent="0.25">
      <c r="B49" s="9"/>
      <c r="C49" s="109" t="s">
        <v>62</v>
      </c>
      <c r="D49" s="132"/>
      <c r="E49" s="132"/>
      <c r="F49" s="132"/>
      <c r="G49" s="132"/>
      <c r="H49" s="132"/>
      <c r="I49" s="132"/>
      <c r="J49" s="132"/>
      <c r="K49" s="132"/>
      <c r="L49" s="132"/>
      <c r="M49" s="132"/>
      <c r="N49" s="132"/>
      <c r="O49" s="132"/>
      <c r="P49" s="132"/>
      <c r="Q49" s="132"/>
      <c r="R49" s="132"/>
      <c r="S49" s="133"/>
      <c r="T49" s="9"/>
    </row>
    <row r="50" spans="2:20" x14ac:dyDescent="0.25">
      <c r="B50" s="9"/>
      <c r="C50" s="134"/>
      <c r="D50" s="135"/>
      <c r="E50" s="135"/>
      <c r="F50" s="135"/>
      <c r="G50" s="135"/>
      <c r="H50" s="135"/>
      <c r="I50" s="135"/>
      <c r="J50" s="135"/>
      <c r="K50" s="135"/>
      <c r="L50" s="135"/>
      <c r="M50" s="135"/>
      <c r="N50" s="135"/>
      <c r="O50" s="135"/>
      <c r="P50" s="135"/>
      <c r="Q50" s="135"/>
      <c r="R50" s="135"/>
      <c r="S50" s="136"/>
      <c r="T50" s="9"/>
    </row>
    <row r="51" spans="2:20" ht="32.25" customHeight="1" x14ac:dyDescent="0.25">
      <c r="B51" s="9"/>
      <c r="C51" s="134"/>
      <c r="D51" s="135"/>
      <c r="E51" s="135"/>
      <c r="F51" s="135"/>
      <c r="G51" s="135"/>
      <c r="H51" s="135"/>
      <c r="I51" s="135"/>
      <c r="J51" s="135"/>
      <c r="K51" s="135"/>
      <c r="L51" s="135"/>
      <c r="M51" s="135"/>
      <c r="N51" s="135"/>
      <c r="O51" s="135"/>
      <c r="P51" s="135"/>
      <c r="Q51" s="135"/>
      <c r="R51" s="135"/>
      <c r="S51" s="136"/>
      <c r="T51" s="9"/>
    </row>
    <row r="52" spans="2:20" x14ac:dyDescent="0.25">
      <c r="B52" s="9"/>
      <c r="C52" s="134"/>
      <c r="D52" s="135"/>
      <c r="E52" s="135"/>
      <c r="F52" s="135"/>
      <c r="G52" s="135"/>
      <c r="H52" s="135"/>
      <c r="I52" s="135"/>
      <c r="J52" s="135"/>
      <c r="K52" s="135"/>
      <c r="L52" s="135"/>
      <c r="M52" s="135"/>
      <c r="N52" s="135"/>
      <c r="O52" s="135"/>
      <c r="P52" s="135"/>
      <c r="Q52" s="135"/>
      <c r="R52" s="135"/>
      <c r="S52" s="136"/>
      <c r="T52" s="9"/>
    </row>
    <row r="53" spans="2:20" ht="18.75" customHeight="1" x14ac:dyDescent="0.25">
      <c r="B53" s="9"/>
      <c r="C53" s="112"/>
      <c r="D53" s="137"/>
      <c r="E53" s="137"/>
      <c r="F53" s="137"/>
      <c r="G53" s="137"/>
      <c r="H53" s="137"/>
      <c r="I53" s="137"/>
      <c r="J53" s="137"/>
      <c r="K53" s="137"/>
      <c r="L53" s="137"/>
      <c r="M53" s="137"/>
      <c r="N53" s="137"/>
      <c r="O53" s="137"/>
      <c r="P53" s="137"/>
      <c r="Q53" s="137"/>
      <c r="R53" s="137"/>
      <c r="S53" s="138"/>
      <c r="T53" s="9"/>
    </row>
    <row r="54" spans="2:20" ht="6" customHeight="1" x14ac:dyDescent="0.25">
      <c r="B54" s="9"/>
      <c r="C54" s="9"/>
      <c r="D54" s="9"/>
      <c r="E54" s="9"/>
      <c r="F54" s="9"/>
      <c r="G54" s="9"/>
      <c r="H54" s="9"/>
      <c r="I54" s="9"/>
      <c r="J54" s="9"/>
      <c r="K54" s="9"/>
      <c r="L54" s="9"/>
      <c r="M54" s="9"/>
      <c r="N54" s="9"/>
      <c r="O54" s="9"/>
      <c r="P54" s="9"/>
      <c r="Q54" s="9"/>
      <c r="R54" s="9"/>
      <c r="S54" s="9"/>
      <c r="T54" s="9"/>
    </row>
    <row r="55" spans="2:20" x14ac:dyDescent="0.25">
      <c r="B55" s="9"/>
      <c r="C55" s="23" t="s">
        <v>29</v>
      </c>
      <c r="D55" s="9"/>
      <c r="E55" s="9"/>
      <c r="F55" s="32">
        <v>3</v>
      </c>
      <c r="G55" s="9"/>
      <c r="H55" s="9"/>
      <c r="I55" s="9"/>
      <c r="J55" s="9"/>
      <c r="K55" s="9"/>
      <c r="L55" s="9"/>
      <c r="M55" s="9"/>
      <c r="N55" s="9"/>
      <c r="O55" s="9"/>
      <c r="P55" s="9"/>
      <c r="Q55" s="9"/>
      <c r="R55" s="9"/>
      <c r="S55" s="9"/>
      <c r="T55" s="9"/>
    </row>
    <row r="56" spans="2:20" ht="6" customHeight="1" x14ac:dyDescent="0.25">
      <c r="B56" s="9"/>
      <c r="C56" s="9"/>
      <c r="D56" s="9"/>
      <c r="E56" s="9"/>
      <c r="F56" s="9"/>
      <c r="G56" s="9"/>
      <c r="H56" s="9"/>
      <c r="I56" s="9"/>
      <c r="J56" s="9"/>
      <c r="K56" s="9"/>
      <c r="L56" s="9"/>
      <c r="M56" s="9"/>
      <c r="N56" s="9"/>
      <c r="O56" s="9"/>
      <c r="P56" s="9"/>
      <c r="Q56" s="9"/>
      <c r="R56" s="9"/>
      <c r="S56" s="9"/>
      <c r="T56" s="9"/>
    </row>
    <row r="57" spans="2:20" x14ac:dyDescent="0.25">
      <c r="B57" s="9"/>
      <c r="C57" s="96" t="str">
        <f>IF(F55="","",LOOKUP('Pg4'!F55,Níveis!B46:C49))</f>
        <v>Há um planejamento tático-operacional e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v>
      </c>
      <c r="D57" s="87"/>
      <c r="E57" s="87"/>
      <c r="F57" s="87"/>
      <c r="G57" s="87"/>
      <c r="H57" s="87"/>
      <c r="I57" s="87"/>
      <c r="J57" s="87"/>
      <c r="K57" s="87"/>
      <c r="L57" s="87"/>
      <c r="M57" s="87"/>
      <c r="N57" s="87"/>
      <c r="O57" s="87"/>
      <c r="P57" s="87"/>
      <c r="Q57" s="87"/>
      <c r="R57" s="87"/>
      <c r="S57" s="88"/>
      <c r="T57" s="9"/>
    </row>
    <row r="58" spans="2:20" x14ac:dyDescent="0.25">
      <c r="B58" s="9"/>
      <c r="C58" s="95"/>
      <c r="D58" s="90"/>
      <c r="E58" s="90"/>
      <c r="F58" s="90"/>
      <c r="G58" s="90"/>
      <c r="H58" s="90"/>
      <c r="I58" s="90"/>
      <c r="J58" s="90"/>
      <c r="K58" s="90"/>
      <c r="L58" s="90"/>
      <c r="M58" s="90"/>
      <c r="N58" s="90"/>
      <c r="O58" s="90"/>
      <c r="P58" s="90"/>
      <c r="Q58" s="90"/>
      <c r="R58" s="90"/>
      <c r="S58" s="91"/>
      <c r="T58" s="9"/>
    </row>
    <row r="59" spans="2:20" x14ac:dyDescent="0.25">
      <c r="B59" s="9"/>
      <c r="C59" s="92"/>
      <c r="D59" s="93"/>
      <c r="E59" s="93"/>
      <c r="F59" s="93"/>
      <c r="G59" s="93"/>
      <c r="H59" s="93"/>
      <c r="I59" s="93"/>
      <c r="J59" s="93"/>
      <c r="K59" s="93"/>
      <c r="L59" s="93"/>
      <c r="M59" s="93"/>
      <c r="N59" s="93"/>
      <c r="O59" s="93"/>
      <c r="P59" s="93"/>
      <c r="Q59" s="93"/>
      <c r="R59" s="93"/>
      <c r="S59" s="94"/>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30" t="s">
        <v>30</v>
      </c>
      <c r="D61" s="9"/>
      <c r="E61" s="9"/>
      <c r="F61" s="9"/>
      <c r="G61" s="9"/>
      <c r="H61" s="9"/>
      <c r="I61" s="9"/>
      <c r="J61" s="9"/>
      <c r="K61" s="9"/>
      <c r="L61" s="9"/>
      <c r="M61" s="9"/>
      <c r="N61" s="9"/>
      <c r="O61" s="9"/>
      <c r="P61" s="9"/>
      <c r="Q61" s="9"/>
      <c r="R61" s="9"/>
      <c r="S61" s="9"/>
      <c r="T61" s="9"/>
    </row>
    <row r="62" spans="2:20" ht="6" customHeight="1" x14ac:dyDescent="0.25">
      <c r="B62" s="9"/>
      <c r="C62" s="9"/>
      <c r="D62" s="9"/>
      <c r="E62" s="9"/>
      <c r="F62" s="9"/>
      <c r="G62" s="9"/>
      <c r="H62" s="9"/>
      <c r="I62" s="9"/>
      <c r="J62" s="9"/>
      <c r="K62" s="9"/>
      <c r="L62" s="9"/>
      <c r="M62" s="9"/>
      <c r="N62" s="9"/>
      <c r="O62" s="9"/>
      <c r="P62" s="9"/>
      <c r="Q62" s="9"/>
      <c r="R62" s="9"/>
      <c r="S62" s="9"/>
      <c r="T62" s="9"/>
    </row>
    <row r="63" spans="2:20" x14ac:dyDescent="0.25">
      <c r="B63" s="9"/>
      <c r="C63" s="97" t="s">
        <v>63</v>
      </c>
      <c r="D63" s="98"/>
      <c r="E63" s="98"/>
      <c r="F63" s="98"/>
      <c r="G63" s="98"/>
      <c r="H63" s="98"/>
      <c r="I63" s="98"/>
      <c r="J63" s="98"/>
      <c r="K63" s="98"/>
      <c r="L63" s="98"/>
      <c r="M63" s="98"/>
      <c r="N63" s="98"/>
      <c r="O63" s="98"/>
      <c r="P63" s="98"/>
      <c r="Q63" s="98"/>
      <c r="R63" s="98"/>
      <c r="S63" s="99"/>
      <c r="T63" s="9"/>
    </row>
    <row r="64" spans="2:20" x14ac:dyDescent="0.25">
      <c r="B64" s="9"/>
      <c r="C64" s="100"/>
      <c r="D64" s="101"/>
      <c r="E64" s="101"/>
      <c r="F64" s="101"/>
      <c r="G64" s="101"/>
      <c r="H64" s="101"/>
      <c r="I64" s="101"/>
      <c r="J64" s="101"/>
      <c r="K64" s="101"/>
      <c r="L64" s="101"/>
      <c r="M64" s="101"/>
      <c r="N64" s="101"/>
      <c r="O64" s="101"/>
      <c r="P64" s="101"/>
      <c r="Q64" s="101"/>
      <c r="R64" s="101"/>
      <c r="S64" s="102"/>
      <c r="T64" s="9"/>
    </row>
    <row r="65" spans="2:20" x14ac:dyDescent="0.25">
      <c r="B65" s="9"/>
      <c r="C65" s="100"/>
      <c r="D65" s="101"/>
      <c r="E65" s="101"/>
      <c r="F65" s="101"/>
      <c r="G65" s="101"/>
      <c r="H65" s="101"/>
      <c r="I65" s="101"/>
      <c r="J65" s="101"/>
      <c r="K65" s="101"/>
      <c r="L65" s="101"/>
      <c r="M65" s="101"/>
      <c r="N65" s="101"/>
      <c r="O65" s="101"/>
      <c r="P65" s="101"/>
      <c r="Q65" s="101"/>
      <c r="R65" s="101"/>
      <c r="S65" s="102"/>
      <c r="T65" s="9"/>
    </row>
    <row r="66" spans="2:20" x14ac:dyDescent="0.25">
      <c r="B66" s="9"/>
      <c r="C66" s="100"/>
      <c r="D66" s="101"/>
      <c r="E66" s="101"/>
      <c r="F66" s="101"/>
      <c r="G66" s="101"/>
      <c r="H66" s="101"/>
      <c r="I66" s="101"/>
      <c r="J66" s="101"/>
      <c r="K66" s="101"/>
      <c r="L66" s="101"/>
      <c r="M66" s="101"/>
      <c r="N66" s="101"/>
      <c r="O66" s="101"/>
      <c r="P66" s="101"/>
      <c r="Q66" s="101"/>
      <c r="R66" s="101"/>
      <c r="S66" s="102"/>
      <c r="T66" s="9"/>
    </row>
    <row r="67" spans="2:20" x14ac:dyDescent="0.25">
      <c r="B67" s="9"/>
      <c r="C67" s="100"/>
      <c r="D67" s="101"/>
      <c r="E67" s="101"/>
      <c r="F67" s="101"/>
      <c r="G67" s="101"/>
      <c r="H67" s="101"/>
      <c r="I67" s="101"/>
      <c r="J67" s="101"/>
      <c r="K67" s="101"/>
      <c r="L67" s="101"/>
      <c r="M67" s="101"/>
      <c r="N67" s="101"/>
      <c r="O67" s="101"/>
      <c r="P67" s="101"/>
      <c r="Q67" s="101"/>
      <c r="R67" s="101"/>
      <c r="S67" s="102"/>
      <c r="T67" s="9"/>
    </row>
    <row r="68" spans="2:20" x14ac:dyDescent="0.25">
      <c r="B68" s="9"/>
      <c r="C68" s="103"/>
      <c r="D68" s="104"/>
      <c r="E68" s="104"/>
      <c r="F68" s="104"/>
      <c r="G68" s="104"/>
      <c r="H68" s="104"/>
      <c r="I68" s="104"/>
      <c r="J68" s="104"/>
      <c r="K68" s="104"/>
      <c r="L68" s="104"/>
      <c r="M68" s="104"/>
      <c r="N68" s="104"/>
      <c r="O68" s="104"/>
      <c r="P68" s="104"/>
      <c r="Q68" s="104"/>
      <c r="R68" s="104"/>
      <c r="S68" s="105"/>
      <c r="T68" s="9"/>
    </row>
    <row r="69" spans="2:20" x14ac:dyDescent="0.25">
      <c r="B69" s="9"/>
      <c r="C69" s="31"/>
      <c r="D69" s="31"/>
      <c r="E69" s="31"/>
      <c r="F69" s="31"/>
      <c r="G69" s="31"/>
      <c r="H69" s="31"/>
      <c r="I69" s="31"/>
      <c r="J69" s="31"/>
      <c r="K69" s="31"/>
      <c r="L69" s="31"/>
      <c r="M69" s="31"/>
      <c r="N69" s="31"/>
      <c r="O69" s="31"/>
      <c r="P69" s="31"/>
      <c r="Q69" s="31"/>
      <c r="R69" s="31"/>
      <c r="S69" s="31"/>
      <c r="T69" s="9"/>
    </row>
    <row r="70" spans="2:20" x14ac:dyDescent="0.25">
      <c r="B70" s="9"/>
      <c r="C70" s="107"/>
      <c r="D70" s="107"/>
      <c r="E70" s="107"/>
      <c r="F70" s="107"/>
      <c r="G70" s="107"/>
      <c r="H70" s="107"/>
      <c r="I70" s="107"/>
      <c r="J70" s="107"/>
      <c r="K70" s="9"/>
      <c r="L70" s="107"/>
      <c r="M70" s="107"/>
      <c r="N70" s="107"/>
      <c r="O70" s="107"/>
      <c r="P70" s="107"/>
      <c r="Q70" s="107"/>
      <c r="R70" s="107"/>
      <c r="S70" s="107"/>
      <c r="T70" s="9"/>
    </row>
    <row r="71" spans="2:20" x14ac:dyDescent="0.25">
      <c r="B71" s="27"/>
    </row>
  </sheetData>
  <mergeCells count="15">
    <mergeCell ref="C22:S25"/>
    <mergeCell ref="C57:S59"/>
    <mergeCell ref="C63:S68"/>
    <mergeCell ref="C70:J70"/>
    <mergeCell ref="L70:S70"/>
    <mergeCell ref="C29:S30"/>
    <mergeCell ref="C34:S36"/>
    <mergeCell ref="C40:S45"/>
    <mergeCell ref="C49:S53"/>
    <mergeCell ref="F2:P3"/>
    <mergeCell ref="F4:P5"/>
    <mergeCell ref="R6:S7"/>
    <mergeCell ref="C11:S12"/>
    <mergeCell ref="C16:S18"/>
    <mergeCell ref="E6:Q7"/>
  </mergeCells>
  <conditionalFormatting sqref="R6">
    <cfRule type="expression" dxfId="7" priority="1">
      <formula>$R$6&lt;&gt;""</formula>
    </cfRule>
  </conditionalFormatting>
  <dataValidations count="2">
    <dataValidation type="list" allowBlank="1" showInputMessage="1" showErrorMessage="1" sqref="F55 F14 F32" xr:uid="{00000000-0002-0000-0400-000000000000}">
      <formula1>"1,2,3,4"</formula1>
    </dataValidation>
    <dataValidation type="textLength" operator="lessThan" showInputMessage="1" showErrorMessage="1" sqref="C22:S25" xr:uid="{00000000-0002-0000-0400-000001000000}">
      <formula1>1025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X74"/>
  <sheetViews>
    <sheetView showGridLines="0" topLeftCell="A35" zoomScaleNormal="100" zoomScaleSheetLayoutView="100" workbookViewId="0">
      <selection activeCell="W48" sqref="W48"/>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64</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65</v>
      </c>
      <c r="D11" s="125"/>
      <c r="E11" s="125"/>
      <c r="F11" s="125"/>
      <c r="G11" s="125"/>
      <c r="H11" s="125"/>
      <c r="I11" s="125"/>
      <c r="J11" s="125"/>
      <c r="K11" s="125"/>
      <c r="L11" s="125"/>
      <c r="M11" s="125"/>
      <c r="N11" s="125"/>
      <c r="O11" s="125"/>
      <c r="P11" s="125"/>
      <c r="Q11" s="125"/>
      <c r="R11" s="125"/>
      <c r="S11" s="126"/>
      <c r="T11" s="9"/>
    </row>
    <row r="12" spans="2:20" ht="15" customHeight="1" x14ac:dyDescent="0.25">
      <c r="B12" s="9"/>
      <c r="C12" s="89"/>
      <c r="D12" s="127"/>
      <c r="E12" s="127"/>
      <c r="F12" s="127"/>
      <c r="G12" s="127"/>
      <c r="H12" s="127"/>
      <c r="I12" s="127"/>
      <c r="J12" s="127"/>
      <c r="K12" s="127"/>
      <c r="L12" s="127"/>
      <c r="M12" s="127"/>
      <c r="N12" s="127"/>
      <c r="O12" s="127"/>
      <c r="P12" s="127"/>
      <c r="Q12" s="127"/>
      <c r="R12" s="127"/>
      <c r="S12" s="128"/>
      <c r="T12" s="9"/>
    </row>
    <row r="13" spans="2:20" ht="15" customHeight="1" x14ac:dyDescent="0.25">
      <c r="B13" s="9"/>
      <c r="C13" s="89"/>
      <c r="D13" s="127"/>
      <c r="E13" s="127"/>
      <c r="F13" s="127"/>
      <c r="G13" s="127"/>
      <c r="H13" s="127"/>
      <c r="I13" s="127"/>
      <c r="J13" s="127"/>
      <c r="K13" s="127"/>
      <c r="L13" s="127"/>
      <c r="M13" s="127"/>
      <c r="N13" s="127"/>
      <c r="O13" s="127"/>
      <c r="P13" s="127"/>
      <c r="Q13" s="127"/>
      <c r="R13" s="127"/>
      <c r="S13" s="128"/>
      <c r="T13" s="9"/>
    </row>
    <row r="14" spans="2:20" ht="50.25" customHeight="1" x14ac:dyDescent="0.25">
      <c r="B14" s="9"/>
      <c r="C14" s="129"/>
      <c r="D14" s="130"/>
      <c r="E14" s="130"/>
      <c r="F14" s="130"/>
      <c r="G14" s="130"/>
      <c r="H14" s="130"/>
      <c r="I14" s="130"/>
      <c r="J14" s="130"/>
      <c r="K14" s="130"/>
      <c r="L14" s="130"/>
      <c r="M14" s="130"/>
      <c r="N14" s="130"/>
      <c r="O14" s="130"/>
      <c r="P14" s="130"/>
      <c r="Q14" s="130"/>
      <c r="R14" s="130"/>
      <c r="S14" s="131"/>
      <c r="T14" s="9"/>
    </row>
    <row r="15" spans="2:20" ht="6" customHeight="1" x14ac:dyDescent="0.25">
      <c r="B15" s="9"/>
      <c r="C15" s="57"/>
      <c r="D15" s="57"/>
      <c r="E15" s="57"/>
      <c r="F15" s="58"/>
      <c r="G15" s="57"/>
      <c r="H15" s="57"/>
      <c r="I15" s="57"/>
      <c r="J15" s="57"/>
      <c r="K15" s="57"/>
      <c r="L15" s="57"/>
      <c r="M15" s="57"/>
      <c r="N15" s="57"/>
      <c r="O15" s="57"/>
      <c r="P15" s="57"/>
      <c r="Q15" s="57"/>
      <c r="R15" s="57"/>
      <c r="S15" s="57"/>
      <c r="T15" s="9"/>
    </row>
    <row r="16" spans="2:20" x14ac:dyDescent="0.25">
      <c r="B16" s="9"/>
      <c r="C16" s="23" t="s">
        <v>29</v>
      </c>
      <c r="D16" s="9"/>
      <c r="E16" s="9"/>
      <c r="F16" s="56">
        <v>5</v>
      </c>
      <c r="G16" s="9"/>
      <c r="H16" s="9"/>
      <c r="I16" s="9"/>
      <c r="J16" s="9"/>
      <c r="K16" s="9"/>
      <c r="L16" s="9"/>
      <c r="M16" s="9"/>
      <c r="N16" s="9"/>
      <c r="O16" s="9"/>
      <c r="P16" s="9"/>
      <c r="Q16" s="9"/>
      <c r="R16" s="9"/>
      <c r="S16" s="9"/>
      <c r="T16" s="9"/>
    </row>
    <row r="17" spans="2:20" ht="6" customHeight="1" x14ac:dyDescent="0.25">
      <c r="B17" s="9"/>
      <c r="C17" s="9"/>
      <c r="D17" s="9"/>
      <c r="E17" s="9"/>
      <c r="F17" s="9"/>
      <c r="G17" s="9"/>
      <c r="H17" s="9"/>
      <c r="I17" s="9"/>
      <c r="J17" s="9"/>
      <c r="K17" s="9"/>
      <c r="L17" s="9"/>
      <c r="M17" s="9"/>
      <c r="N17" s="9"/>
      <c r="O17" s="9"/>
      <c r="P17" s="9"/>
      <c r="Q17" s="9"/>
      <c r="R17" s="9"/>
      <c r="S17" s="9"/>
      <c r="T17" s="9"/>
    </row>
    <row r="18" spans="2:20" x14ac:dyDescent="0.25">
      <c r="B18" s="9"/>
      <c r="C18" s="96" t="str">
        <f>IF(F16="","",LOOKUP('Pg5'!F16,Níveis!B50:C54))</f>
        <v>Existe Plano Estadual de Recursos Hídricos vigente e o mesmo vem sendo implementado (mais de 30% de ações implementadas).</v>
      </c>
      <c r="D18" s="87"/>
      <c r="E18" s="87"/>
      <c r="F18" s="87"/>
      <c r="G18" s="87"/>
      <c r="H18" s="87"/>
      <c r="I18" s="87"/>
      <c r="J18" s="87"/>
      <c r="K18" s="87"/>
      <c r="L18" s="87"/>
      <c r="M18" s="87"/>
      <c r="N18" s="87"/>
      <c r="O18" s="87"/>
      <c r="P18" s="87"/>
      <c r="Q18" s="87"/>
      <c r="R18" s="87"/>
      <c r="S18" s="88"/>
      <c r="T18" s="9"/>
    </row>
    <row r="19" spans="2:20" x14ac:dyDescent="0.25">
      <c r="B19" s="9"/>
      <c r="C19" s="95"/>
      <c r="D19" s="90"/>
      <c r="E19" s="90"/>
      <c r="F19" s="90"/>
      <c r="G19" s="90"/>
      <c r="H19" s="90"/>
      <c r="I19" s="90"/>
      <c r="J19" s="90"/>
      <c r="K19" s="90"/>
      <c r="L19" s="90"/>
      <c r="M19" s="90"/>
      <c r="N19" s="90"/>
      <c r="O19" s="90"/>
      <c r="P19" s="90"/>
      <c r="Q19" s="90"/>
      <c r="R19" s="90"/>
      <c r="S19" s="91"/>
      <c r="T19" s="9"/>
    </row>
    <row r="20" spans="2:20" x14ac:dyDescent="0.25">
      <c r="B20" s="9"/>
      <c r="C20" s="92"/>
      <c r="D20" s="93"/>
      <c r="E20" s="93"/>
      <c r="F20" s="93"/>
      <c r="G20" s="93"/>
      <c r="H20" s="93"/>
      <c r="I20" s="93"/>
      <c r="J20" s="93"/>
      <c r="K20" s="93"/>
      <c r="L20" s="93"/>
      <c r="M20" s="93"/>
      <c r="N20" s="93"/>
      <c r="O20" s="93"/>
      <c r="P20" s="93"/>
      <c r="Q20" s="93"/>
      <c r="R20" s="93"/>
      <c r="S20" s="94"/>
      <c r="T20" s="9"/>
    </row>
    <row r="21" spans="2:20" ht="6" customHeight="1" x14ac:dyDescent="0.25">
      <c r="B21" s="9"/>
      <c r="C21" s="9"/>
      <c r="D21" s="9"/>
      <c r="E21" s="9"/>
      <c r="F21" s="9"/>
      <c r="G21" s="9"/>
      <c r="H21" s="9"/>
      <c r="I21" s="9"/>
      <c r="J21" s="9"/>
      <c r="K21" s="9"/>
      <c r="L21" s="9"/>
      <c r="M21" s="9"/>
      <c r="N21" s="9"/>
      <c r="O21" s="9"/>
      <c r="P21" s="9"/>
      <c r="Q21" s="9"/>
      <c r="R21" s="9"/>
      <c r="S21" s="9"/>
      <c r="T21" s="9"/>
    </row>
    <row r="22" spans="2:20" x14ac:dyDescent="0.25">
      <c r="B22" s="9"/>
      <c r="C22" s="30" t="s">
        <v>30</v>
      </c>
      <c r="D22" s="9"/>
      <c r="E22" s="9"/>
      <c r="F22" s="9"/>
      <c r="G22" s="9"/>
      <c r="H22" s="9"/>
      <c r="I22" s="9"/>
      <c r="J22" s="9"/>
      <c r="K22" s="9"/>
      <c r="L22" s="9"/>
      <c r="M22" s="9"/>
      <c r="N22" s="9"/>
      <c r="O22" s="9"/>
      <c r="P22" s="9"/>
      <c r="Q22" s="9"/>
      <c r="R22" s="9"/>
      <c r="S22" s="9"/>
      <c r="T22" s="9"/>
    </row>
    <row r="23" spans="2:20" ht="6" customHeight="1" x14ac:dyDescent="0.25">
      <c r="B23" s="9"/>
      <c r="C23" s="9"/>
      <c r="D23" s="9"/>
      <c r="E23" s="9"/>
      <c r="F23" s="9"/>
      <c r="G23" s="9"/>
      <c r="H23" s="9"/>
      <c r="I23" s="9"/>
      <c r="J23" s="9"/>
      <c r="K23" s="9"/>
      <c r="L23" s="9"/>
      <c r="M23" s="9"/>
      <c r="N23" s="9"/>
      <c r="O23" s="9"/>
      <c r="P23" s="9"/>
      <c r="Q23" s="9"/>
      <c r="R23" s="9"/>
      <c r="S23" s="9"/>
      <c r="T23" s="9"/>
    </row>
    <row r="24" spans="2:20" x14ac:dyDescent="0.25">
      <c r="B24" s="9"/>
      <c r="C24" s="108" t="s">
        <v>66</v>
      </c>
      <c r="D24" s="98"/>
      <c r="E24" s="98"/>
      <c r="F24" s="98"/>
      <c r="G24" s="98"/>
      <c r="H24" s="98"/>
      <c r="I24" s="98"/>
      <c r="J24" s="98"/>
      <c r="K24" s="98"/>
      <c r="L24" s="98"/>
      <c r="M24" s="98"/>
      <c r="N24" s="98"/>
      <c r="O24" s="98"/>
      <c r="P24" s="98"/>
      <c r="Q24" s="98"/>
      <c r="R24" s="98"/>
      <c r="S24" s="99"/>
      <c r="T24" s="9"/>
    </row>
    <row r="25" spans="2:20" x14ac:dyDescent="0.25">
      <c r="B25" s="9"/>
      <c r="C25" s="100"/>
      <c r="D25" s="101"/>
      <c r="E25" s="101"/>
      <c r="F25" s="101"/>
      <c r="G25" s="101"/>
      <c r="H25" s="101"/>
      <c r="I25" s="101"/>
      <c r="J25" s="101"/>
      <c r="K25" s="101"/>
      <c r="L25" s="101"/>
      <c r="M25" s="101"/>
      <c r="N25" s="101"/>
      <c r="O25" s="101"/>
      <c r="P25" s="101"/>
      <c r="Q25" s="101"/>
      <c r="R25" s="101"/>
      <c r="S25" s="102"/>
      <c r="T25" s="9"/>
    </row>
    <row r="26" spans="2:20" ht="15" customHeight="1" x14ac:dyDescent="0.25">
      <c r="B26" s="9"/>
      <c r="C26" s="100"/>
      <c r="D26" s="101"/>
      <c r="E26" s="101"/>
      <c r="F26" s="101"/>
      <c r="G26" s="101"/>
      <c r="H26" s="101"/>
      <c r="I26" s="101"/>
      <c r="J26" s="101"/>
      <c r="K26" s="101"/>
      <c r="L26" s="101"/>
      <c r="M26" s="101"/>
      <c r="N26" s="101"/>
      <c r="O26" s="101"/>
      <c r="P26" s="101"/>
      <c r="Q26" s="101"/>
      <c r="R26" s="101"/>
      <c r="S26" s="102"/>
      <c r="T26" s="9"/>
    </row>
    <row r="27" spans="2:20" x14ac:dyDescent="0.25">
      <c r="B27" s="9"/>
      <c r="C27" s="100"/>
      <c r="D27" s="101"/>
      <c r="E27" s="101"/>
      <c r="F27" s="101"/>
      <c r="G27" s="101"/>
      <c r="H27" s="101"/>
      <c r="I27" s="101"/>
      <c r="J27" s="101"/>
      <c r="K27" s="101"/>
      <c r="L27" s="101"/>
      <c r="M27" s="101"/>
      <c r="N27" s="101"/>
      <c r="O27" s="101"/>
      <c r="P27" s="101"/>
      <c r="Q27" s="101"/>
      <c r="R27" s="101"/>
      <c r="S27" s="102"/>
      <c r="T27" s="9"/>
    </row>
    <row r="28" spans="2:20" x14ac:dyDescent="0.25">
      <c r="B28" s="9"/>
      <c r="C28" s="100"/>
      <c r="D28" s="101"/>
      <c r="E28" s="101"/>
      <c r="F28" s="101"/>
      <c r="G28" s="101"/>
      <c r="H28" s="101"/>
      <c r="I28" s="101"/>
      <c r="J28" s="101"/>
      <c r="K28" s="101"/>
      <c r="L28" s="101"/>
      <c r="M28" s="101"/>
      <c r="N28" s="101"/>
      <c r="O28" s="101"/>
      <c r="P28" s="101"/>
      <c r="Q28" s="101"/>
      <c r="R28" s="101"/>
      <c r="S28" s="102"/>
      <c r="T28" s="9"/>
    </row>
    <row r="29" spans="2:20" ht="42" customHeight="1" x14ac:dyDescent="0.25">
      <c r="B29" s="9"/>
      <c r="C29" s="103"/>
      <c r="D29" s="104"/>
      <c r="E29" s="104"/>
      <c r="F29" s="104"/>
      <c r="G29" s="104"/>
      <c r="H29" s="104"/>
      <c r="I29" s="104"/>
      <c r="J29" s="104"/>
      <c r="K29" s="104"/>
      <c r="L29" s="104"/>
      <c r="M29" s="104"/>
      <c r="N29" s="104"/>
      <c r="O29" s="104"/>
      <c r="P29" s="104"/>
      <c r="Q29" s="104"/>
      <c r="R29" s="104"/>
      <c r="S29" s="105"/>
      <c r="T29" s="9"/>
    </row>
    <row r="30" spans="2:20" x14ac:dyDescent="0.25">
      <c r="B30" s="9"/>
      <c r="C30" s="9"/>
      <c r="D30" s="9"/>
      <c r="E30" s="9"/>
      <c r="F30" s="9"/>
      <c r="G30" s="9"/>
      <c r="H30" s="9"/>
      <c r="I30" s="9"/>
      <c r="J30" s="9"/>
      <c r="K30" s="9"/>
      <c r="L30" s="9"/>
      <c r="M30" s="9"/>
      <c r="N30" s="9"/>
      <c r="O30" s="9"/>
      <c r="P30" s="9"/>
      <c r="Q30" s="9"/>
      <c r="R30" s="9"/>
      <c r="S30" s="9"/>
      <c r="T30" s="9"/>
    </row>
    <row r="31" spans="2:20" ht="15.75" x14ac:dyDescent="0.25">
      <c r="B31" s="9"/>
      <c r="C31" s="20" t="s">
        <v>67</v>
      </c>
      <c r="D31" s="29"/>
      <c r="E31" s="29"/>
      <c r="F31" s="23"/>
      <c r="G31" s="23"/>
      <c r="H31" s="23"/>
      <c r="I31" s="23"/>
      <c r="J31" s="23"/>
      <c r="K31" s="23"/>
      <c r="L31" s="23"/>
      <c r="M31" s="64"/>
      <c r="N31" s="64"/>
      <c r="O31" s="23"/>
      <c r="P31" s="23"/>
      <c r="Q31" s="23"/>
      <c r="R31" s="23"/>
      <c r="S31" s="23"/>
      <c r="T31" s="9"/>
    </row>
    <row r="32" spans="2:20" ht="6" customHeight="1" x14ac:dyDescent="0.25">
      <c r="B32" s="9"/>
      <c r="C32" s="20"/>
      <c r="D32" s="29"/>
      <c r="E32" s="29"/>
      <c r="F32" s="23"/>
      <c r="G32" s="23"/>
      <c r="H32" s="23"/>
      <c r="I32" s="23"/>
      <c r="J32" s="23"/>
      <c r="K32" s="23"/>
      <c r="L32" s="23"/>
      <c r="M32" s="64"/>
      <c r="N32" s="64"/>
      <c r="O32" s="23"/>
      <c r="P32" s="23"/>
      <c r="Q32" s="23"/>
      <c r="R32" s="23"/>
      <c r="S32" s="23"/>
      <c r="T32" s="9"/>
    </row>
    <row r="33" spans="2:20" x14ac:dyDescent="0.25">
      <c r="B33" s="9"/>
      <c r="C33" s="86" t="s">
        <v>68</v>
      </c>
      <c r="D33" s="87"/>
      <c r="E33" s="87"/>
      <c r="F33" s="87"/>
      <c r="G33" s="87"/>
      <c r="H33" s="87"/>
      <c r="I33" s="87"/>
      <c r="J33" s="87"/>
      <c r="K33" s="87"/>
      <c r="L33" s="87"/>
      <c r="M33" s="87"/>
      <c r="N33" s="87"/>
      <c r="O33" s="87"/>
      <c r="P33" s="87"/>
      <c r="Q33" s="87"/>
      <c r="R33" s="87"/>
      <c r="S33" s="88"/>
      <c r="T33" s="9"/>
    </row>
    <row r="34" spans="2:20" x14ac:dyDescent="0.25">
      <c r="B34" s="9"/>
      <c r="C34" s="89"/>
      <c r="D34" s="90"/>
      <c r="E34" s="90"/>
      <c r="F34" s="90"/>
      <c r="G34" s="90"/>
      <c r="H34" s="90"/>
      <c r="I34" s="90"/>
      <c r="J34" s="90"/>
      <c r="K34" s="90"/>
      <c r="L34" s="90"/>
      <c r="M34" s="90"/>
      <c r="N34" s="90"/>
      <c r="O34" s="90"/>
      <c r="P34" s="90"/>
      <c r="Q34" s="90"/>
      <c r="R34" s="90"/>
      <c r="S34" s="91"/>
      <c r="T34" s="9"/>
    </row>
    <row r="35" spans="2:20" x14ac:dyDescent="0.25">
      <c r="B35" s="9"/>
      <c r="C35" s="89"/>
      <c r="D35" s="90"/>
      <c r="E35" s="90"/>
      <c r="F35" s="90"/>
      <c r="G35" s="90"/>
      <c r="H35" s="90"/>
      <c r="I35" s="90"/>
      <c r="J35" s="90"/>
      <c r="K35" s="90"/>
      <c r="L35" s="90"/>
      <c r="M35" s="90"/>
      <c r="N35" s="90"/>
      <c r="O35" s="90"/>
      <c r="P35" s="90"/>
      <c r="Q35" s="90"/>
      <c r="R35" s="90"/>
      <c r="S35" s="91"/>
      <c r="T35" s="9"/>
    </row>
    <row r="36" spans="2:20" ht="28.5" customHeight="1" x14ac:dyDescent="0.25">
      <c r="B36" s="9"/>
      <c r="C36" s="89"/>
      <c r="D36" s="90"/>
      <c r="E36" s="90"/>
      <c r="F36" s="90"/>
      <c r="G36" s="90"/>
      <c r="H36" s="90"/>
      <c r="I36" s="90"/>
      <c r="J36" s="90"/>
      <c r="K36" s="90"/>
      <c r="L36" s="90"/>
      <c r="M36" s="90"/>
      <c r="N36" s="90"/>
      <c r="O36" s="90"/>
      <c r="P36" s="90"/>
      <c r="Q36" s="90"/>
      <c r="R36" s="90"/>
      <c r="S36" s="91"/>
      <c r="T36" s="9"/>
    </row>
    <row r="37" spans="2:20" ht="7.5" customHeight="1" x14ac:dyDescent="0.25">
      <c r="B37" s="9"/>
      <c r="C37" s="92"/>
      <c r="D37" s="93"/>
      <c r="E37" s="93"/>
      <c r="F37" s="93"/>
      <c r="G37" s="93"/>
      <c r="H37" s="93"/>
      <c r="I37" s="93"/>
      <c r="J37" s="93"/>
      <c r="K37" s="93"/>
      <c r="L37" s="93"/>
      <c r="M37" s="93"/>
      <c r="N37" s="93"/>
      <c r="O37" s="93"/>
      <c r="P37" s="93"/>
      <c r="Q37" s="93"/>
      <c r="R37" s="93"/>
      <c r="S37" s="94"/>
      <c r="T37" s="9"/>
    </row>
    <row r="38" spans="2:20" ht="6" customHeight="1" x14ac:dyDescent="0.25">
      <c r="B38" s="9"/>
      <c r="C38" s="9"/>
      <c r="D38" s="9"/>
      <c r="E38" s="9"/>
      <c r="F38" s="9"/>
      <c r="G38" s="9"/>
      <c r="H38" s="9"/>
      <c r="I38" s="9"/>
      <c r="J38" s="9"/>
      <c r="K38" s="9"/>
      <c r="L38" s="9"/>
      <c r="M38" s="9"/>
      <c r="N38" s="9"/>
      <c r="O38" s="9"/>
      <c r="P38" s="9"/>
      <c r="Q38" s="9"/>
      <c r="R38" s="9"/>
      <c r="S38" s="9"/>
      <c r="T38" s="9"/>
    </row>
    <row r="39" spans="2:20" x14ac:dyDescent="0.25">
      <c r="B39" s="9"/>
      <c r="C39" s="23" t="s">
        <v>29</v>
      </c>
      <c r="D39" s="9"/>
      <c r="E39" s="9"/>
      <c r="F39" s="32">
        <v>4</v>
      </c>
      <c r="G39" s="9"/>
      <c r="H39" s="9"/>
      <c r="I39" s="9"/>
      <c r="J39" s="9"/>
      <c r="K39" s="9"/>
      <c r="L39" s="9"/>
      <c r="M39" s="9"/>
      <c r="N39" s="9"/>
      <c r="O39" s="9"/>
      <c r="P39" s="9"/>
      <c r="Q39" s="9"/>
      <c r="R39" s="9"/>
      <c r="S39" s="9"/>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96" t="str">
        <f>IF(F39="","",LOOKUP('Pg5'!F39,Níveis!B55:C58))</f>
        <v>Planos de bacia vigentes em mais de 75% das unidades de gestão hidrográfica.</v>
      </c>
      <c r="D41" s="87"/>
      <c r="E41" s="87"/>
      <c r="F41" s="87"/>
      <c r="G41" s="87"/>
      <c r="H41" s="87"/>
      <c r="I41" s="87"/>
      <c r="J41" s="87"/>
      <c r="K41" s="87"/>
      <c r="L41" s="87"/>
      <c r="M41" s="87"/>
      <c r="N41" s="87"/>
      <c r="O41" s="87"/>
      <c r="P41" s="87"/>
      <c r="Q41" s="87"/>
      <c r="R41" s="87"/>
      <c r="S41" s="88"/>
      <c r="T41" s="9"/>
    </row>
    <row r="42" spans="2:20" x14ac:dyDescent="0.25">
      <c r="B42" s="9"/>
      <c r="C42" s="95"/>
      <c r="D42" s="90"/>
      <c r="E42" s="90"/>
      <c r="F42" s="90"/>
      <c r="G42" s="90"/>
      <c r="H42" s="90"/>
      <c r="I42" s="90"/>
      <c r="J42" s="90"/>
      <c r="K42" s="90"/>
      <c r="L42" s="90"/>
      <c r="M42" s="90"/>
      <c r="N42" s="90"/>
      <c r="O42" s="90"/>
      <c r="P42" s="90"/>
      <c r="Q42" s="90"/>
      <c r="R42" s="90"/>
      <c r="S42" s="91"/>
      <c r="T42" s="9"/>
    </row>
    <row r="43" spans="2:20" x14ac:dyDescent="0.25">
      <c r="B43" s="9"/>
      <c r="C43" s="92"/>
      <c r="D43" s="93"/>
      <c r="E43" s="93"/>
      <c r="F43" s="93"/>
      <c r="G43" s="93"/>
      <c r="H43" s="93"/>
      <c r="I43" s="93"/>
      <c r="J43" s="93"/>
      <c r="K43" s="93"/>
      <c r="L43" s="93"/>
      <c r="M43" s="93"/>
      <c r="N43" s="93"/>
      <c r="O43" s="93"/>
      <c r="P43" s="93"/>
      <c r="Q43" s="93"/>
      <c r="R43" s="93"/>
      <c r="S43" s="94"/>
      <c r="T43" s="9"/>
    </row>
    <row r="44" spans="2:20" ht="6" customHeight="1" x14ac:dyDescent="0.25">
      <c r="B44" s="9"/>
      <c r="C44" s="9"/>
      <c r="D44" s="9"/>
      <c r="E44" s="9"/>
      <c r="F44" s="9"/>
      <c r="G44" s="9"/>
      <c r="H44" s="9"/>
      <c r="I44" s="9"/>
      <c r="J44" s="9"/>
      <c r="K44" s="9"/>
      <c r="L44" s="9"/>
      <c r="M44" s="9"/>
      <c r="N44" s="9"/>
      <c r="O44" s="9"/>
      <c r="P44" s="9"/>
      <c r="Q44" s="9"/>
      <c r="R44" s="9"/>
      <c r="S44" s="9"/>
      <c r="T44" s="9"/>
    </row>
    <row r="45" spans="2:20" x14ac:dyDescent="0.25">
      <c r="B45" s="9"/>
      <c r="C45" s="30" t="s">
        <v>30</v>
      </c>
      <c r="D45" s="9"/>
      <c r="E45" s="9"/>
      <c r="F45" s="9"/>
      <c r="G45" s="9"/>
      <c r="H45" s="9"/>
      <c r="I45" s="9"/>
      <c r="J45" s="9"/>
      <c r="K45" s="9"/>
      <c r="L45" s="9"/>
      <c r="M45" s="9"/>
      <c r="N45" s="9"/>
      <c r="O45" s="9"/>
      <c r="P45" s="9"/>
      <c r="Q45" s="9"/>
      <c r="R45" s="9"/>
      <c r="S45" s="9"/>
      <c r="T45" s="9"/>
    </row>
    <row r="46" spans="2:20" ht="6" customHeight="1" x14ac:dyDescent="0.25">
      <c r="B46" s="9"/>
      <c r="C46" s="9"/>
      <c r="D46" s="9"/>
      <c r="E46" s="9"/>
      <c r="F46" s="9"/>
      <c r="G46" s="9"/>
      <c r="H46" s="9"/>
      <c r="I46" s="9"/>
      <c r="J46" s="9"/>
      <c r="K46" s="9"/>
      <c r="L46" s="9"/>
      <c r="M46" s="9"/>
      <c r="N46" s="9"/>
      <c r="O46" s="9"/>
      <c r="P46" s="9"/>
      <c r="Q46" s="9"/>
      <c r="R46" s="9"/>
      <c r="S46" s="9"/>
      <c r="T46" s="9"/>
    </row>
    <row r="47" spans="2:20" x14ac:dyDescent="0.25">
      <c r="B47" s="9"/>
      <c r="C47" s="97" t="s">
        <v>69</v>
      </c>
      <c r="D47" s="98"/>
      <c r="E47" s="98"/>
      <c r="F47" s="98"/>
      <c r="G47" s="98"/>
      <c r="H47" s="98"/>
      <c r="I47" s="98"/>
      <c r="J47" s="98"/>
      <c r="K47" s="98"/>
      <c r="L47" s="98"/>
      <c r="M47" s="98"/>
      <c r="N47" s="98"/>
      <c r="O47" s="98"/>
      <c r="P47" s="98"/>
      <c r="Q47" s="98"/>
      <c r="R47" s="98"/>
      <c r="S47" s="99"/>
      <c r="T47" s="9"/>
    </row>
    <row r="48" spans="2:20" x14ac:dyDescent="0.25">
      <c r="B48" s="9"/>
      <c r="C48" s="100"/>
      <c r="D48" s="101"/>
      <c r="E48" s="101"/>
      <c r="F48" s="101"/>
      <c r="G48" s="101"/>
      <c r="H48" s="101"/>
      <c r="I48" s="101"/>
      <c r="J48" s="101"/>
      <c r="K48" s="101"/>
      <c r="L48" s="101"/>
      <c r="M48" s="101"/>
      <c r="N48" s="101"/>
      <c r="O48" s="101"/>
      <c r="P48" s="101"/>
      <c r="Q48" s="101"/>
      <c r="R48" s="101"/>
      <c r="S48" s="102"/>
      <c r="T48" s="9"/>
    </row>
    <row r="49" spans="2:20" x14ac:dyDescent="0.25">
      <c r="B49" s="9"/>
      <c r="C49" s="103"/>
      <c r="D49" s="104"/>
      <c r="E49" s="104"/>
      <c r="F49" s="104"/>
      <c r="G49" s="104"/>
      <c r="H49" s="104"/>
      <c r="I49" s="104"/>
      <c r="J49" s="104"/>
      <c r="K49" s="104"/>
      <c r="L49" s="104"/>
      <c r="M49" s="104"/>
      <c r="N49" s="104"/>
      <c r="O49" s="104"/>
      <c r="P49" s="104"/>
      <c r="Q49" s="104"/>
      <c r="R49" s="104"/>
      <c r="S49" s="105"/>
      <c r="T49" s="9"/>
    </row>
    <row r="50" spans="2:20" x14ac:dyDescent="0.25">
      <c r="B50" s="9"/>
      <c r="C50" s="9"/>
      <c r="D50" s="9"/>
      <c r="E50" s="9"/>
      <c r="F50" s="9"/>
      <c r="G50" s="9"/>
      <c r="H50" s="9"/>
      <c r="I50" s="9"/>
      <c r="J50" s="9"/>
      <c r="K50" s="9"/>
      <c r="L50" s="9"/>
      <c r="M50" s="9"/>
      <c r="N50" s="9"/>
      <c r="O50" s="9"/>
      <c r="P50" s="9"/>
      <c r="Q50" s="9"/>
      <c r="R50" s="9"/>
      <c r="S50" s="9"/>
      <c r="T50" s="9"/>
    </row>
    <row r="51" spans="2:20" ht="15.75" x14ac:dyDescent="0.25">
      <c r="B51" s="9"/>
      <c r="C51" s="20" t="s">
        <v>70</v>
      </c>
      <c r="D51" s="29"/>
      <c r="E51" s="29"/>
      <c r="F51" s="23"/>
      <c r="G51" s="23"/>
      <c r="H51" s="23"/>
      <c r="I51" s="23"/>
      <c r="J51" s="23"/>
      <c r="K51" s="23"/>
      <c r="L51" s="23"/>
      <c r="M51" s="64"/>
      <c r="N51" s="64"/>
      <c r="O51" s="23"/>
      <c r="P51" s="23"/>
      <c r="Q51" s="23"/>
      <c r="R51" s="23"/>
      <c r="S51" s="23"/>
      <c r="T51" s="9"/>
    </row>
    <row r="52" spans="2:20" ht="6" customHeight="1" x14ac:dyDescent="0.25">
      <c r="B52" s="9"/>
      <c r="C52" s="20"/>
      <c r="D52" s="29"/>
      <c r="E52" s="29"/>
      <c r="F52" s="23"/>
      <c r="G52" s="23"/>
      <c r="H52" s="23"/>
      <c r="I52" s="23"/>
      <c r="J52" s="23"/>
      <c r="K52" s="23"/>
      <c r="L52" s="23"/>
      <c r="M52" s="64"/>
      <c r="N52" s="64"/>
      <c r="O52" s="23"/>
      <c r="P52" s="23"/>
      <c r="Q52" s="23"/>
      <c r="R52" s="23"/>
      <c r="S52" s="23"/>
      <c r="T52" s="9"/>
    </row>
    <row r="53" spans="2:20" x14ac:dyDescent="0.25">
      <c r="B53" s="9"/>
      <c r="C53" s="86" t="s">
        <v>71</v>
      </c>
      <c r="D53" s="87"/>
      <c r="E53" s="87"/>
      <c r="F53" s="87"/>
      <c r="G53" s="87"/>
      <c r="H53" s="87"/>
      <c r="I53" s="87"/>
      <c r="J53" s="87"/>
      <c r="K53" s="87"/>
      <c r="L53" s="87"/>
      <c r="M53" s="87"/>
      <c r="N53" s="87"/>
      <c r="O53" s="87"/>
      <c r="P53" s="87"/>
      <c r="Q53" s="87"/>
      <c r="R53" s="87"/>
      <c r="S53" s="88"/>
      <c r="T53" s="9"/>
    </row>
    <row r="54" spans="2:20" x14ac:dyDescent="0.25">
      <c r="B54" s="9"/>
      <c r="C54" s="89"/>
      <c r="D54" s="90"/>
      <c r="E54" s="90"/>
      <c r="F54" s="90"/>
      <c r="G54" s="90"/>
      <c r="H54" s="90"/>
      <c r="I54" s="90"/>
      <c r="J54" s="90"/>
      <c r="K54" s="90"/>
      <c r="L54" s="90"/>
      <c r="M54" s="90"/>
      <c r="N54" s="90"/>
      <c r="O54" s="90"/>
      <c r="P54" s="90"/>
      <c r="Q54" s="90"/>
      <c r="R54" s="90"/>
      <c r="S54" s="91"/>
      <c r="T54" s="9"/>
    </row>
    <row r="55" spans="2:20" x14ac:dyDescent="0.25">
      <c r="B55" s="9"/>
      <c r="C55" s="89"/>
      <c r="D55" s="90"/>
      <c r="E55" s="90"/>
      <c r="F55" s="90"/>
      <c r="G55" s="90"/>
      <c r="H55" s="90"/>
      <c r="I55" s="90"/>
      <c r="J55" s="90"/>
      <c r="K55" s="90"/>
      <c r="L55" s="90"/>
      <c r="M55" s="90"/>
      <c r="N55" s="90"/>
      <c r="O55" s="90"/>
      <c r="P55" s="90"/>
      <c r="Q55" s="90"/>
      <c r="R55" s="90"/>
      <c r="S55" s="91"/>
      <c r="T55" s="9"/>
    </row>
    <row r="56" spans="2:20" ht="10.5" customHeight="1" x14ac:dyDescent="0.25">
      <c r="B56" s="9"/>
      <c r="C56" s="129"/>
      <c r="D56" s="93"/>
      <c r="E56" s="93"/>
      <c r="F56" s="93"/>
      <c r="G56" s="93"/>
      <c r="H56" s="93"/>
      <c r="I56" s="93"/>
      <c r="J56" s="93"/>
      <c r="K56" s="93"/>
      <c r="L56" s="93"/>
      <c r="M56" s="93"/>
      <c r="N56" s="93"/>
      <c r="O56" s="93"/>
      <c r="P56" s="93"/>
      <c r="Q56" s="93"/>
      <c r="R56" s="93"/>
      <c r="S56" s="94"/>
      <c r="T56" s="9"/>
    </row>
    <row r="57" spans="2:20" ht="6" customHeight="1" x14ac:dyDescent="0.25">
      <c r="B57" s="9"/>
      <c r="C57" s="9"/>
      <c r="D57" s="9"/>
      <c r="E57" s="9"/>
      <c r="F57" s="9"/>
      <c r="G57" s="9"/>
      <c r="H57" s="9"/>
      <c r="I57" s="9"/>
      <c r="J57" s="9"/>
      <c r="K57" s="9"/>
      <c r="L57" s="9"/>
      <c r="M57" s="9"/>
      <c r="N57" s="9"/>
      <c r="O57" s="9"/>
      <c r="P57" s="9"/>
      <c r="Q57" s="9"/>
      <c r="R57" s="9"/>
      <c r="S57" s="9"/>
      <c r="T57" s="9"/>
    </row>
    <row r="58" spans="2:20" x14ac:dyDescent="0.25">
      <c r="B58" s="9"/>
      <c r="C58" s="23" t="s">
        <v>29</v>
      </c>
      <c r="D58" s="9"/>
      <c r="E58" s="9"/>
      <c r="F58" s="32">
        <v>3</v>
      </c>
      <c r="G58" s="9"/>
      <c r="H58" s="9"/>
      <c r="I58" s="9"/>
      <c r="J58" s="9"/>
      <c r="K58" s="9"/>
      <c r="L58" s="9"/>
      <c r="M58" s="9"/>
      <c r="N58" s="9"/>
      <c r="O58" s="9"/>
      <c r="P58" s="9"/>
      <c r="Q58" s="9"/>
      <c r="R58" s="9"/>
      <c r="S58" s="9"/>
      <c r="T58" s="9"/>
    </row>
    <row r="59" spans="2:20" ht="6" customHeight="1" x14ac:dyDescent="0.25">
      <c r="B59" s="9"/>
      <c r="C59" s="9"/>
      <c r="D59" s="9"/>
      <c r="E59" s="9"/>
      <c r="F59" s="9"/>
      <c r="G59" s="9"/>
      <c r="H59" s="9"/>
      <c r="I59" s="9"/>
      <c r="J59" s="9"/>
      <c r="K59" s="9"/>
      <c r="L59" s="9"/>
      <c r="M59" s="9"/>
      <c r="N59" s="9"/>
      <c r="O59" s="9"/>
      <c r="P59" s="9"/>
      <c r="Q59" s="9"/>
      <c r="R59" s="9"/>
      <c r="S59" s="9"/>
      <c r="T59" s="9"/>
    </row>
    <row r="60" spans="2:20" x14ac:dyDescent="0.25">
      <c r="B60" s="9"/>
      <c r="C60" s="96" t="str">
        <f>IF(F58="","",LOOKUP('Pg5'!F58,Níveis!B59:C62))</f>
        <v>Existem alguns corpos hídricos superficiais ou subterrâneos enquadrados respectivamente nos termos das Resoluções CONAMA nº 357/2005 e 396/2008.</v>
      </c>
      <c r="D60" s="87"/>
      <c r="E60" s="87"/>
      <c r="F60" s="87"/>
      <c r="G60" s="87"/>
      <c r="H60" s="87"/>
      <c r="I60" s="87"/>
      <c r="J60" s="87"/>
      <c r="K60" s="87"/>
      <c r="L60" s="87"/>
      <c r="M60" s="87"/>
      <c r="N60" s="87"/>
      <c r="O60" s="87"/>
      <c r="P60" s="87"/>
      <c r="Q60" s="87"/>
      <c r="R60" s="87"/>
      <c r="S60" s="88"/>
      <c r="T60" s="9"/>
    </row>
    <row r="61" spans="2:20" x14ac:dyDescent="0.25">
      <c r="B61" s="9"/>
      <c r="C61" s="95"/>
      <c r="D61" s="90"/>
      <c r="E61" s="90"/>
      <c r="F61" s="90"/>
      <c r="G61" s="90"/>
      <c r="H61" s="90"/>
      <c r="I61" s="90"/>
      <c r="J61" s="90"/>
      <c r="K61" s="90"/>
      <c r="L61" s="90"/>
      <c r="M61" s="90"/>
      <c r="N61" s="90"/>
      <c r="O61" s="90"/>
      <c r="P61" s="90"/>
      <c r="Q61" s="90"/>
      <c r="R61" s="90"/>
      <c r="S61" s="91"/>
      <c r="T61" s="9"/>
    </row>
    <row r="62" spans="2:20" x14ac:dyDescent="0.25">
      <c r="B62" s="9"/>
      <c r="C62" s="92"/>
      <c r="D62" s="93"/>
      <c r="E62" s="93"/>
      <c r="F62" s="93"/>
      <c r="G62" s="93"/>
      <c r="H62" s="93"/>
      <c r="I62" s="93"/>
      <c r="J62" s="93"/>
      <c r="K62" s="93"/>
      <c r="L62" s="93"/>
      <c r="M62" s="93"/>
      <c r="N62" s="93"/>
      <c r="O62" s="93"/>
      <c r="P62" s="93"/>
      <c r="Q62" s="93"/>
      <c r="R62" s="93"/>
      <c r="S62" s="94"/>
      <c r="T62" s="9"/>
    </row>
    <row r="63" spans="2:20" ht="6" customHeight="1" x14ac:dyDescent="0.25">
      <c r="B63" s="9"/>
      <c r="C63" s="9"/>
      <c r="D63" s="9"/>
      <c r="E63" s="9"/>
      <c r="F63" s="9"/>
      <c r="G63" s="9"/>
      <c r="H63" s="9"/>
      <c r="I63" s="9"/>
      <c r="J63" s="9"/>
      <c r="K63" s="9"/>
      <c r="L63" s="9"/>
      <c r="M63" s="9"/>
      <c r="N63" s="9"/>
      <c r="O63" s="9"/>
      <c r="P63" s="9"/>
      <c r="Q63" s="9"/>
      <c r="R63" s="9"/>
      <c r="S63" s="9"/>
      <c r="T63" s="9"/>
    </row>
    <row r="64" spans="2:20" x14ac:dyDescent="0.25">
      <c r="B64" s="9"/>
      <c r="C64" s="30" t="s">
        <v>30</v>
      </c>
      <c r="D64" s="9"/>
      <c r="E64" s="9"/>
      <c r="F64" s="9"/>
      <c r="G64" s="9"/>
      <c r="H64" s="9"/>
      <c r="I64" s="9"/>
      <c r="J64" s="9"/>
      <c r="K64" s="9"/>
      <c r="L64" s="9"/>
      <c r="M64" s="9"/>
      <c r="N64" s="9"/>
      <c r="O64" s="9"/>
      <c r="P64" s="9"/>
      <c r="Q64" s="9"/>
      <c r="R64" s="9"/>
      <c r="S64" s="9"/>
      <c r="T64" s="9"/>
    </row>
    <row r="65" spans="2:20" ht="6" customHeight="1" x14ac:dyDescent="0.25">
      <c r="B65" s="9"/>
      <c r="C65" s="9"/>
      <c r="D65" s="9"/>
      <c r="E65" s="9"/>
      <c r="F65" s="9"/>
      <c r="G65" s="9"/>
      <c r="H65" s="9"/>
      <c r="I65" s="9"/>
      <c r="J65" s="9"/>
      <c r="K65" s="9"/>
      <c r="L65" s="9"/>
      <c r="M65" s="9"/>
      <c r="N65" s="9"/>
      <c r="O65" s="9"/>
      <c r="P65" s="9"/>
      <c r="Q65" s="9"/>
      <c r="R65" s="9"/>
      <c r="S65" s="9"/>
      <c r="T65" s="9"/>
    </row>
    <row r="66" spans="2:20" x14ac:dyDescent="0.25">
      <c r="B66" s="9"/>
      <c r="C66" s="97" t="s">
        <v>72</v>
      </c>
      <c r="D66" s="98"/>
      <c r="E66" s="98"/>
      <c r="F66" s="98"/>
      <c r="G66" s="98"/>
      <c r="H66" s="98"/>
      <c r="I66" s="98"/>
      <c r="J66" s="98"/>
      <c r="K66" s="98"/>
      <c r="L66" s="98"/>
      <c r="M66" s="98"/>
      <c r="N66" s="98"/>
      <c r="O66" s="98"/>
      <c r="P66" s="98"/>
      <c r="Q66" s="98"/>
      <c r="R66" s="98"/>
      <c r="S66" s="99"/>
      <c r="T66" s="9"/>
    </row>
    <row r="67" spans="2:20" x14ac:dyDescent="0.25">
      <c r="B67" s="9"/>
      <c r="C67" s="100"/>
      <c r="D67" s="101"/>
      <c r="E67" s="101"/>
      <c r="F67" s="101"/>
      <c r="G67" s="101"/>
      <c r="H67" s="101"/>
      <c r="I67" s="101"/>
      <c r="J67" s="101"/>
      <c r="K67" s="101"/>
      <c r="L67" s="101"/>
      <c r="M67" s="101"/>
      <c r="N67" s="101"/>
      <c r="O67" s="101"/>
      <c r="P67" s="101"/>
      <c r="Q67" s="101"/>
      <c r="R67" s="101"/>
      <c r="S67" s="102"/>
      <c r="T67" s="9"/>
    </row>
    <row r="68" spans="2:20" x14ac:dyDescent="0.25">
      <c r="B68" s="9"/>
      <c r="C68" s="100"/>
      <c r="D68" s="101"/>
      <c r="E68" s="101"/>
      <c r="F68" s="101"/>
      <c r="G68" s="101"/>
      <c r="H68" s="101"/>
      <c r="I68" s="101"/>
      <c r="J68" s="101"/>
      <c r="K68" s="101"/>
      <c r="L68" s="101"/>
      <c r="M68" s="101"/>
      <c r="N68" s="101"/>
      <c r="O68" s="101"/>
      <c r="P68" s="101"/>
      <c r="Q68" s="101"/>
      <c r="R68" s="101"/>
      <c r="S68" s="102"/>
      <c r="T68" s="9"/>
    </row>
    <row r="69" spans="2:20" x14ac:dyDescent="0.25">
      <c r="B69" s="9"/>
      <c r="C69" s="100"/>
      <c r="D69" s="101"/>
      <c r="E69" s="101"/>
      <c r="F69" s="101"/>
      <c r="G69" s="101"/>
      <c r="H69" s="101"/>
      <c r="I69" s="101"/>
      <c r="J69" s="101"/>
      <c r="K69" s="101"/>
      <c r="L69" s="101"/>
      <c r="M69" s="101"/>
      <c r="N69" s="101"/>
      <c r="O69" s="101"/>
      <c r="P69" s="101"/>
      <c r="Q69" s="101"/>
      <c r="R69" s="101"/>
      <c r="S69" s="102"/>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x14ac:dyDescent="0.25">
      <c r="B71" s="9"/>
      <c r="C71" s="103"/>
      <c r="D71" s="104"/>
      <c r="E71" s="104"/>
      <c r="F71" s="104"/>
      <c r="G71" s="104"/>
      <c r="H71" s="104"/>
      <c r="I71" s="104"/>
      <c r="J71" s="104"/>
      <c r="K71" s="104"/>
      <c r="L71" s="104"/>
      <c r="M71" s="104"/>
      <c r="N71" s="104"/>
      <c r="O71" s="104"/>
      <c r="P71" s="104"/>
      <c r="Q71" s="104"/>
      <c r="R71" s="104"/>
      <c r="S71" s="105"/>
      <c r="T71" s="9"/>
    </row>
    <row r="72" spans="2:20" x14ac:dyDescent="0.25">
      <c r="B72" s="9"/>
      <c r="C72" s="31"/>
      <c r="D72" s="31"/>
      <c r="E72" s="31"/>
      <c r="F72" s="31"/>
      <c r="G72" s="31"/>
      <c r="H72" s="31"/>
      <c r="I72" s="31"/>
      <c r="J72" s="31"/>
      <c r="K72" s="31"/>
      <c r="L72" s="31"/>
      <c r="M72" s="31"/>
      <c r="N72" s="31"/>
      <c r="O72" s="31"/>
      <c r="P72" s="31"/>
      <c r="Q72" s="31"/>
      <c r="R72" s="31"/>
      <c r="S72" s="31"/>
      <c r="T72" s="9"/>
    </row>
    <row r="73" spans="2:20" x14ac:dyDescent="0.25">
      <c r="B73" s="9"/>
      <c r="C73" s="107"/>
      <c r="D73" s="107"/>
      <c r="E73" s="107"/>
      <c r="F73" s="107"/>
      <c r="G73" s="107"/>
      <c r="H73" s="107"/>
      <c r="I73" s="107"/>
      <c r="J73" s="107"/>
      <c r="K73" s="9"/>
      <c r="L73" s="107"/>
      <c r="M73" s="107"/>
      <c r="N73" s="107"/>
      <c r="O73" s="107"/>
      <c r="P73" s="107"/>
      <c r="Q73" s="107"/>
      <c r="R73" s="107"/>
      <c r="S73" s="107"/>
      <c r="T73" s="9"/>
    </row>
    <row r="74" spans="2:20" x14ac:dyDescent="0.25">
      <c r="B74" s="27"/>
    </row>
  </sheetData>
  <mergeCells count="15">
    <mergeCell ref="F2:P3"/>
    <mergeCell ref="F4:P5"/>
    <mergeCell ref="R6:S7"/>
    <mergeCell ref="C47:S49"/>
    <mergeCell ref="C11:S14"/>
    <mergeCell ref="C18:S20"/>
    <mergeCell ref="C24:S29"/>
    <mergeCell ref="C33:S37"/>
    <mergeCell ref="C41:S43"/>
    <mergeCell ref="E6:Q7"/>
    <mergeCell ref="C53:S56"/>
    <mergeCell ref="C60:S62"/>
    <mergeCell ref="C66:S71"/>
    <mergeCell ref="C73:J73"/>
    <mergeCell ref="L73:S73"/>
  </mergeCells>
  <conditionalFormatting sqref="R6">
    <cfRule type="expression" dxfId="6" priority="1">
      <formula>$R$6&lt;&gt;""</formula>
    </cfRule>
  </conditionalFormatting>
  <dataValidations count="3">
    <dataValidation type="list" allowBlank="1" showInputMessage="1" showErrorMessage="1" sqref="F58 F39" xr:uid="{00000000-0002-0000-0500-000000000000}">
      <formula1>"1,2,3,4"</formula1>
    </dataValidation>
    <dataValidation type="list" allowBlank="1" showInputMessage="1" showErrorMessage="1" sqref="F16" xr:uid="{00000000-0002-0000-0500-000001000000}">
      <formula1>"1,2,3,4,5"</formula1>
    </dataValidation>
    <dataValidation operator="lessThan" showInputMessage="1" showErrorMessage="1" sqref="C24:S29" xr:uid="{00000000-0002-0000-0500-000002000000}"/>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X77"/>
  <sheetViews>
    <sheetView showGridLines="0" zoomScaleNormal="100" zoomScaleSheetLayoutView="100" workbookViewId="0">
      <selection activeCell="C26" sqref="C26:R29"/>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8" width="7.42578125" style="26" customWidth="1" collapsed="1"/>
    <col min="19" max="19" width="8.1406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73</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74</v>
      </c>
      <c r="D11" s="125"/>
      <c r="E11" s="125"/>
      <c r="F11" s="125"/>
      <c r="G11" s="125"/>
      <c r="H11" s="125"/>
      <c r="I11" s="125"/>
      <c r="J11" s="125"/>
      <c r="K11" s="125"/>
      <c r="L11" s="125"/>
      <c r="M11" s="125"/>
      <c r="N11" s="125"/>
      <c r="O11" s="125"/>
      <c r="P11" s="125"/>
      <c r="Q11" s="125"/>
      <c r="R11" s="125"/>
      <c r="S11" s="126"/>
      <c r="T11" s="9"/>
    </row>
    <row r="12" spans="2:20" ht="15" customHeight="1" x14ac:dyDescent="0.25">
      <c r="B12" s="9"/>
      <c r="C12" s="89"/>
      <c r="D12" s="127"/>
      <c r="E12" s="127"/>
      <c r="F12" s="127"/>
      <c r="G12" s="127"/>
      <c r="H12" s="127"/>
      <c r="I12" s="127"/>
      <c r="J12" s="127"/>
      <c r="K12" s="127"/>
      <c r="L12" s="127"/>
      <c r="M12" s="127"/>
      <c r="N12" s="127"/>
      <c r="O12" s="127"/>
      <c r="P12" s="127"/>
      <c r="Q12" s="127"/>
      <c r="R12" s="127"/>
      <c r="S12" s="128"/>
      <c r="T12" s="9"/>
    </row>
    <row r="13" spans="2:20" ht="15" customHeight="1" x14ac:dyDescent="0.25">
      <c r="B13" s="9"/>
      <c r="C13" s="129"/>
      <c r="D13" s="130"/>
      <c r="E13" s="130"/>
      <c r="F13" s="130"/>
      <c r="G13" s="130"/>
      <c r="H13" s="130"/>
      <c r="I13" s="130"/>
      <c r="J13" s="130"/>
      <c r="K13" s="130"/>
      <c r="L13" s="130"/>
      <c r="M13" s="130"/>
      <c r="N13" s="130"/>
      <c r="O13" s="130"/>
      <c r="P13" s="130"/>
      <c r="Q13" s="130"/>
      <c r="R13" s="130"/>
      <c r="S13" s="131"/>
      <c r="T13" s="9"/>
    </row>
    <row r="14" spans="2:20" ht="6" customHeight="1" x14ac:dyDescent="0.25">
      <c r="B14" s="9"/>
      <c r="C14" s="57"/>
      <c r="D14" s="57"/>
      <c r="E14" s="57"/>
      <c r="F14" s="58"/>
      <c r="G14" s="57"/>
      <c r="H14" s="57"/>
      <c r="I14" s="57"/>
      <c r="J14" s="57"/>
      <c r="K14" s="57"/>
      <c r="L14" s="57"/>
      <c r="M14" s="57"/>
      <c r="N14" s="57"/>
      <c r="O14" s="57"/>
      <c r="P14" s="57"/>
      <c r="Q14" s="57"/>
      <c r="R14" s="57"/>
      <c r="S14" s="57"/>
      <c r="T14" s="9"/>
    </row>
    <row r="15" spans="2:20" x14ac:dyDescent="0.25">
      <c r="B15" s="9"/>
      <c r="C15" s="23" t="s">
        <v>29</v>
      </c>
      <c r="D15" s="9"/>
      <c r="E15" s="9"/>
      <c r="F15" s="56">
        <v>4</v>
      </c>
      <c r="G15" s="9"/>
      <c r="H15" s="9"/>
      <c r="I15" s="9"/>
      <c r="J15" s="9"/>
      <c r="K15" s="9"/>
      <c r="L15" s="9"/>
      <c r="M15" s="9"/>
      <c r="N15" s="9"/>
      <c r="O15" s="9"/>
      <c r="P15" s="9"/>
      <c r="Q15" s="9"/>
      <c r="R15" s="9"/>
      <c r="S15" s="9"/>
      <c r="T15" s="9"/>
    </row>
    <row r="16" spans="2:20" ht="6" customHeight="1" x14ac:dyDescent="0.25">
      <c r="B16" s="9"/>
      <c r="C16" s="9"/>
      <c r="D16" s="9"/>
      <c r="E16" s="9"/>
      <c r="F16" s="9"/>
      <c r="G16" s="9"/>
      <c r="H16" s="9"/>
      <c r="I16" s="9"/>
      <c r="J16" s="9"/>
      <c r="K16" s="9"/>
      <c r="L16" s="9"/>
      <c r="M16" s="9"/>
      <c r="N16" s="9"/>
      <c r="O16" s="9"/>
      <c r="P16" s="9"/>
      <c r="Q16" s="9"/>
      <c r="R16" s="9"/>
      <c r="S16" s="9"/>
      <c r="T16" s="9"/>
    </row>
    <row r="17" spans="2:20" x14ac:dyDescent="0.25">
      <c r="B17" s="9"/>
      <c r="C17" s="96" t="str">
        <f>IF(F15="","",LOOKUP('Pg6'!F15,Níveis!B63:C66))</f>
        <v>Existem estudos especiais para diversos temas de interesse da gestão em determinadas regiões ou bacias hidrográficas, e esses estudos estão atualizados e são suficientes para orientar as ações de gestão nos aspectos por ele abordados.</v>
      </c>
      <c r="D17" s="87"/>
      <c r="E17" s="87"/>
      <c r="F17" s="87"/>
      <c r="G17" s="87"/>
      <c r="H17" s="87"/>
      <c r="I17" s="87"/>
      <c r="J17" s="87"/>
      <c r="K17" s="87"/>
      <c r="L17" s="87"/>
      <c r="M17" s="87"/>
      <c r="N17" s="87"/>
      <c r="O17" s="87"/>
      <c r="P17" s="87"/>
      <c r="Q17" s="87"/>
      <c r="R17" s="87"/>
      <c r="S17" s="88"/>
      <c r="T17" s="9"/>
    </row>
    <row r="18" spans="2:20" x14ac:dyDescent="0.25">
      <c r="B18" s="9"/>
      <c r="C18" s="95"/>
      <c r="D18" s="90"/>
      <c r="E18" s="90"/>
      <c r="F18" s="90"/>
      <c r="G18" s="90"/>
      <c r="H18" s="90"/>
      <c r="I18" s="90"/>
      <c r="J18" s="90"/>
      <c r="K18" s="90"/>
      <c r="L18" s="90"/>
      <c r="M18" s="90"/>
      <c r="N18" s="90"/>
      <c r="O18" s="90"/>
      <c r="P18" s="90"/>
      <c r="Q18" s="90"/>
      <c r="R18" s="90"/>
      <c r="S18" s="91"/>
      <c r="T18" s="9"/>
    </row>
    <row r="19" spans="2:20" x14ac:dyDescent="0.25">
      <c r="B19" s="9"/>
      <c r="C19" s="92"/>
      <c r="D19" s="93"/>
      <c r="E19" s="93"/>
      <c r="F19" s="93"/>
      <c r="G19" s="93"/>
      <c r="H19" s="93"/>
      <c r="I19" s="93"/>
      <c r="J19" s="93"/>
      <c r="K19" s="93"/>
      <c r="L19" s="93"/>
      <c r="M19" s="93"/>
      <c r="N19" s="93"/>
      <c r="O19" s="93"/>
      <c r="P19" s="93"/>
      <c r="Q19" s="93"/>
      <c r="R19" s="93"/>
      <c r="S19" s="94"/>
      <c r="T19" s="9"/>
    </row>
    <row r="20" spans="2:20" ht="6" customHeight="1" x14ac:dyDescent="0.25">
      <c r="B20" s="9"/>
      <c r="C20" s="9"/>
      <c r="D20" s="9"/>
      <c r="E20" s="9"/>
      <c r="F20" s="9"/>
      <c r="G20" s="9"/>
      <c r="H20" s="9"/>
      <c r="I20" s="9"/>
      <c r="J20" s="9"/>
      <c r="K20" s="9"/>
      <c r="L20" s="9"/>
      <c r="M20" s="9"/>
      <c r="N20" s="9"/>
      <c r="O20" s="9"/>
      <c r="P20" s="9"/>
      <c r="Q20" s="9"/>
      <c r="R20" s="9"/>
      <c r="S20" s="9"/>
      <c r="T20" s="9"/>
    </row>
    <row r="21" spans="2:20" x14ac:dyDescent="0.25">
      <c r="B21" s="9"/>
      <c r="C21" s="30" t="s">
        <v>30</v>
      </c>
      <c r="D21" s="9"/>
      <c r="E21" s="9"/>
      <c r="F21" s="9"/>
      <c r="G21" s="9"/>
      <c r="H21" s="9"/>
      <c r="I21" s="9"/>
      <c r="J21" s="9"/>
      <c r="K21" s="9"/>
      <c r="L21" s="9"/>
      <c r="M21" s="9"/>
      <c r="N21" s="9"/>
      <c r="O21" s="9"/>
      <c r="P21" s="9"/>
      <c r="Q21" s="9"/>
      <c r="R21" s="9"/>
      <c r="S21" s="9"/>
      <c r="T21" s="9"/>
    </row>
    <row r="22" spans="2:20" ht="6" customHeight="1" x14ac:dyDescent="0.25">
      <c r="B22" s="9"/>
      <c r="C22" s="9"/>
      <c r="D22" s="9"/>
      <c r="E22" s="9"/>
      <c r="F22" s="9"/>
      <c r="G22" s="9"/>
      <c r="H22" s="9"/>
      <c r="I22" s="9"/>
      <c r="J22" s="9"/>
      <c r="K22" s="9"/>
      <c r="L22" s="9"/>
      <c r="M22" s="9"/>
      <c r="N22" s="9"/>
      <c r="O22" s="9"/>
      <c r="P22" s="9"/>
      <c r="Q22" s="9"/>
      <c r="R22" s="9"/>
      <c r="S22" s="9"/>
      <c r="T22" s="9"/>
    </row>
    <row r="23" spans="2:20" x14ac:dyDescent="0.25">
      <c r="B23" s="9"/>
      <c r="C23" s="116" t="s">
        <v>75</v>
      </c>
      <c r="D23" s="117"/>
      <c r="E23" s="117"/>
      <c r="F23" s="117"/>
      <c r="G23" s="117"/>
      <c r="H23" s="117"/>
      <c r="I23" s="117"/>
      <c r="J23" s="117"/>
      <c r="K23" s="117"/>
      <c r="L23" s="117"/>
      <c r="M23" s="117"/>
      <c r="N23" s="117"/>
      <c r="O23" s="117"/>
      <c r="P23" s="117"/>
      <c r="Q23" s="117"/>
      <c r="R23" s="117"/>
      <c r="S23" s="118"/>
      <c r="T23" s="9"/>
    </row>
    <row r="24" spans="2:20" x14ac:dyDescent="0.25">
      <c r="B24" s="9"/>
      <c r="C24" s="119"/>
      <c r="D24" s="120"/>
      <c r="E24" s="120"/>
      <c r="F24" s="120"/>
      <c r="G24" s="120"/>
      <c r="H24" s="120"/>
      <c r="I24" s="120"/>
      <c r="J24" s="120"/>
      <c r="K24" s="120"/>
      <c r="L24" s="120"/>
      <c r="M24" s="120"/>
      <c r="N24" s="120"/>
      <c r="O24" s="120"/>
      <c r="P24" s="120"/>
      <c r="Q24" s="120"/>
      <c r="R24" s="120"/>
      <c r="S24" s="121"/>
      <c r="T24" s="9"/>
    </row>
    <row r="25" spans="2:20" ht="15" customHeight="1" x14ac:dyDescent="0.25">
      <c r="B25" s="9"/>
      <c r="C25" s="119"/>
      <c r="D25" s="120"/>
      <c r="E25" s="120"/>
      <c r="F25" s="120"/>
      <c r="G25" s="120"/>
      <c r="H25" s="120"/>
      <c r="I25" s="120"/>
      <c r="J25" s="120"/>
      <c r="K25" s="120"/>
      <c r="L25" s="120"/>
      <c r="M25" s="120"/>
      <c r="N25" s="120"/>
      <c r="O25" s="120"/>
      <c r="P25" s="120"/>
      <c r="Q25" s="120"/>
      <c r="R25" s="120"/>
      <c r="S25" s="121"/>
      <c r="T25" s="9"/>
    </row>
    <row r="26" spans="2:20" x14ac:dyDescent="0.25">
      <c r="B26" s="9"/>
      <c r="C26" s="119"/>
      <c r="D26" s="120"/>
      <c r="E26" s="120"/>
      <c r="F26" s="120"/>
      <c r="G26" s="120"/>
      <c r="H26" s="120"/>
      <c r="I26" s="120"/>
      <c r="J26" s="120"/>
      <c r="K26" s="120"/>
      <c r="L26" s="120"/>
      <c r="M26" s="120"/>
      <c r="N26" s="120"/>
      <c r="O26" s="120"/>
      <c r="P26" s="120"/>
      <c r="Q26" s="120"/>
      <c r="R26" s="120"/>
      <c r="S26" s="121"/>
      <c r="T26" s="9"/>
    </row>
    <row r="27" spans="2:20" x14ac:dyDescent="0.25">
      <c r="B27" s="9"/>
      <c r="C27" s="119"/>
      <c r="D27" s="120"/>
      <c r="E27" s="120"/>
      <c r="F27" s="120"/>
      <c r="G27" s="120"/>
      <c r="H27" s="120"/>
      <c r="I27" s="120"/>
      <c r="J27" s="120"/>
      <c r="K27" s="120"/>
      <c r="L27" s="120"/>
      <c r="M27" s="120"/>
      <c r="N27" s="120"/>
      <c r="O27" s="120"/>
      <c r="P27" s="120"/>
      <c r="Q27" s="120"/>
      <c r="R27" s="120"/>
      <c r="S27" s="121"/>
      <c r="T27" s="9"/>
    </row>
    <row r="28" spans="2:20" ht="108.75" customHeight="1" x14ac:dyDescent="0.25">
      <c r="B28" s="9"/>
      <c r="C28" s="122"/>
      <c r="D28" s="123"/>
      <c r="E28" s="123"/>
      <c r="F28" s="123"/>
      <c r="G28" s="123"/>
      <c r="H28" s="123"/>
      <c r="I28" s="123"/>
      <c r="J28" s="123"/>
      <c r="K28" s="123"/>
      <c r="L28" s="123"/>
      <c r="M28" s="123"/>
      <c r="N28" s="123"/>
      <c r="O28" s="123"/>
      <c r="P28" s="123"/>
      <c r="Q28" s="123"/>
      <c r="R28" s="123"/>
      <c r="S28" s="124"/>
      <c r="T28" s="9"/>
    </row>
    <row r="29" spans="2:20" x14ac:dyDescent="0.25">
      <c r="B29" s="9"/>
      <c r="C29" s="9"/>
      <c r="D29" s="9"/>
      <c r="E29" s="9"/>
      <c r="F29" s="9"/>
      <c r="G29" s="9"/>
      <c r="H29" s="9"/>
      <c r="I29" s="9"/>
      <c r="J29" s="9"/>
      <c r="K29" s="9"/>
      <c r="L29" s="9"/>
      <c r="M29" s="9"/>
      <c r="N29" s="9"/>
      <c r="O29" s="9"/>
      <c r="P29" s="9"/>
      <c r="Q29" s="9"/>
      <c r="R29" s="9"/>
      <c r="S29" s="9"/>
      <c r="T29" s="9"/>
    </row>
    <row r="30" spans="2:20" ht="15.75" x14ac:dyDescent="0.25">
      <c r="B30" s="9"/>
      <c r="C30" s="20" t="s">
        <v>76</v>
      </c>
      <c r="D30" s="29"/>
      <c r="E30" s="29"/>
      <c r="F30" s="23"/>
      <c r="G30" s="23"/>
      <c r="H30" s="23"/>
      <c r="I30" s="23"/>
      <c r="J30" s="23"/>
      <c r="K30" s="23"/>
      <c r="L30" s="23"/>
      <c r="M30" s="64"/>
      <c r="N30" s="64"/>
      <c r="O30" s="23"/>
      <c r="P30" s="23"/>
      <c r="Q30" s="23"/>
      <c r="R30" s="23"/>
      <c r="S30" s="23"/>
      <c r="T30" s="9"/>
    </row>
    <row r="31" spans="2:20" ht="6" customHeight="1" x14ac:dyDescent="0.25">
      <c r="B31" s="9"/>
      <c r="C31" s="20"/>
      <c r="D31" s="29"/>
      <c r="E31" s="29"/>
      <c r="F31" s="23"/>
      <c r="G31" s="23"/>
      <c r="H31" s="23"/>
      <c r="I31" s="23"/>
      <c r="J31" s="23"/>
      <c r="K31" s="23"/>
      <c r="L31" s="23"/>
      <c r="M31" s="64"/>
      <c r="N31" s="64"/>
      <c r="O31" s="23"/>
      <c r="P31" s="23"/>
      <c r="Q31" s="23"/>
      <c r="R31" s="23"/>
      <c r="S31" s="23"/>
      <c r="T31" s="9"/>
    </row>
    <row r="32" spans="2:20" x14ac:dyDescent="0.25">
      <c r="B32" s="9"/>
      <c r="C32" s="86" t="s">
        <v>77</v>
      </c>
      <c r="D32" s="87"/>
      <c r="E32" s="87"/>
      <c r="F32" s="87"/>
      <c r="G32" s="87"/>
      <c r="H32" s="87"/>
      <c r="I32" s="87"/>
      <c r="J32" s="87"/>
      <c r="K32" s="87"/>
      <c r="L32" s="87"/>
      <c r="M32" s="87"/>
      <c r="N32" s="87"/>
      <c r="O32" s="87"/>
      <c r="P32" s="87"/>
      <c r="Q32" s="87"/>
      <c r="R32" s="87"/>
      <c r="S32" s="88"/>
      <c r="T32" s="9"/>
    </row>
    <row r="33" spans="2:20" x14ac:dyDescent="0.25">
      <c r="B33" s="9"/>
      <c r="C33" s="89"/>
      <c r="D33" s="90"/>
      <c r="E33" s="90"/>
      <c r="F33" s="90"/>
      <c r="G33" s="90"/>
      <c r="H33" s="90"/>
      <c r="I33" s="90"/>
      <c r="J33" s="90"/>
      <c r="K33" s="90"/>
      <c r="L33" s="90"/>
      <c r="M33" s="90"/>
      <c r="N33" s="90"/>
      <c r="O33" s="90"/>
      <c r="P33" s="90"/>
      <c r="Q33" s="90"/>
      <c r="R33" s="90"/>
      <c r="S33" s="91"/>
      <c r="T33" s="9"/>
    </row>
    <row r="34" spans="2:20" x14ac:dyDescent="0.25">
      <c r="B34" s="9"/>
      <c r="C34" s="89"/>
      <c r="D34" s="90"/>
      <c r="E34" s="90"/>
      <c r="F34" s="90"/>
      <c r="G34" s="90"/>
      <c r="H34" s="90"/>
      <c r="I34" s="90"/>
      <c r="J34" s="90"/>
      <c r="K34" s="90"/>
      <c r="L34" s="90"/>
      <c r="M34" s="90"/>
      <c r="N34" s="90"/>
      <c r="O34" s="90"/>
      <c r="P34" s="90"/>
      <c r="Q34" s="90"/>
      <c r="R34" s="90"/>
      <c r="S34" s="91"/>
      <c r="T34" s="9"/>
    </row>
    <row r="35" spans="2:20" x14ac:dyDescent="0.25">
      <c r="B35" s="9"/>
      <c r="C35" s="89"/>
      <c r="D35" s="90"/>
      <c r="E35" s="90"/>
      <c r="F35" s="90"/>
      <c r="G35" s="90"/>
      <c r="H35" s="90"/>
      <c r="I35" s="90"/>
      <c r="J35" s="90"/>
      <c r="K35" s="90"/>
      <c r="L35" s="90"/>
      <c r="M35" s="90"/>
      <c r="N35" s="90"/>
      <c r="O35" s="90"/>
      <c r="P35" s="90"/>
      <c r="Q35" s="90"/>
      <c r="R35" s="90"/>
      <c r="S35" s="91"/>
      <c r="T35" s="9"/>
    </row>
    <row r="36" spans="2:20" ht="30.75" customHeight="1" x14ac:dyDescent="0.25">
      <c r="B36" s="9"/>
      <c r="C36" s="89"/>
      <c r="D36" s="90"/>
      <c r="E36" s="90"/>
      <c r="F36" s="90"/>
      <c r="G36" s="90"/>
      <c r="H36" s="90"/>
      <c r="I36" s="90"/>
      <c r="J36" s="90"/>
      <c r="K36" s="90"/>
      <c r="L36" s="90"/>
      <c r="M36" s="90"/>
      <c r="N36" s="90"/>
      <c r="O36" s="90"/>
      <c r="P36" s="90"/>
      <c r="Q36" s="90"/>
      <c r="R36" s="90"/>
      <c r="S36" s="91"/>
      <c r="T36" s="9"/>
    </row>
    <row r="37" spans="2:20" ht="6.75" customHeight="1" x14ac:dyDescent="0.25">
      <c r="B37" s="9"/>
      <c r="C37" s="92"/>
      <c r="D37" s="93"/>
      <c r="E37" s="93"/>
      <c r="F37" s="93"/>
      <c r="G37" s="93"/>
      <c r="H37" s="93"/>
      <c r="I37" s="93"/>
      <c r="J37" s="93"/>
      <c r="K37" s="93"/>
      <c r="L37" s="93"/>
      <c r="M37" s="93"/>
      <c r="N37" s="93"/>
      <c r="O37" s="93"/>
      <c r="P37" s="93"/>
      <c r="Q37" s="93"/>
      <c r="R37" s="93"/>
      <c r="S37" s="94"/>
      <c r="T37" s="9"/>
    </row>
    <row r="38" spans="2:20" ht="6" customHeight="1" x14ac:dyDescent="0.25">
      <c r="B38" s="9"/>
      <c r="C38" s="9"/>
      <c r="D38" s="9"/>
      <c r="E38" s="9"/>
      <c r="F38" s="9"/>
      <c r="G38" s="9"/>
      <c r="H38" s="9"/>
      <c r="I38" s="9"/>
      <c r="J38" s="9"/>
      <c r="K38" s="9"/>
      <c r="L38" s="9"/>
      <c r="M38" s="9"/>
      <c r="N38" s="9"/>
      <c r="O38" s="9"/>
      <c r="P38" s="9"/>
      <c r="Q38" s="9"/>
      <c r="R38" s="9"/>
      <c r="S38" s="9"/>
      <c r="T38" s="9"/>
    </row>
    <row r="39" spans="2:20" x14ac:dyDescent="0.25">
      <c r="B39" s="9"/>
      <c r="C39" s="23" t="s">
        <v>29</v>
      </c>
      <c r="D39" s="9"/>
      <c r="E39" s="9"/>
      <c r="F39" s="32">
        <v>4</v>
      </c>
      <c r="G39" s="9"/>
      <c r="H39" s="9"/>
      <c r="I39" s="9"/>
      <c r="J39" s="9"/>
      <c r="K39" s="9"/>
      <c r="L39" s="9"/>
      <c r="M39" s="9"/>
      <c r="N39" s="9"/>
      <c r="O39" s="9"/>
      <c r="P39" s="9"/>
      <c r="Q39" s="9"/>
      <c r="R39" s="9"/>
      <c r="S39" s="9"/>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96" t="str">
        <f>IF(F39="","",LOOKUP('Pg6'!F39,Níveis!B6:C71))</f>
        <v>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v>
      </c>
      <c r="D41" s="87"/>
      <c r="E41" s="87"/>
      <c r="F41" s="87"/>
      <c r="G41" s="87"/>
      <c r="H41" s="87"/>
      <c r="I41" s="87"/>
      <c r="J41" s="87"/>
      <c r="K41" s="87"/>
      <c r="L41" s="87"/>
      <c r="M41" s="87"/>
      <c r="N41" s="87"/>
      <c r="O41" s="87"/>
      <c r="P41" s="87"/>
      <c r="Q41" s="87"/>
      <c r="R41" s="87"/>
      <c r="S41" s="88"/>
      <c r="T41" s="9"/>
    </row>
    <row r="42" spans="2:20" x14ac:dyDescent="0.25">
      <c r="B42" s="9"/>
      <c r="C42" s="95"/>
      <c r="D42" s="90"/>
      <c r="E42" s="90"/>
      <c r="F42" s="90"/>
      <c r="G42" s="90"/>
      <c r="H42" s="90"/>
      <c r="I42" s="90"/>
      <c r="J42" s="90"/>
      <c r="K42" s="90"/>
      <c r="L42" s="90"/>
      <c r="M42" s="90"/>
      <c r="N42" s="90"/>
      <c r="O42" s="90"/>
      <c r="P42" s="90"/>
      <c r="Q42" s="90"/>
      <c r="R42" s="90"/>
      <c r="S42" s="91"/>
      <c r="T42" s="9"/>
    </row>
    <row r="43" spans="2:20" x14ac:dyDescent="0.25">
      <c r="B43" s="9"/>
      <c r="C43" s="92"/>
      <c r="D43" s="93"/>
      <c r="E43" s="93"/>
      <c r="F43" s="93"/>
      <c r="G43" s="93"/>
      <c r="H43" s="93"/>
      <c r="I43" s="93"/>
      <c r="J43" s="93"/>
      <c r="K43" s="93"/>
      <c r="L43" s="93"/>
      <c r="M43" s="93"/>
      <c r="N43" s="93"/>
      <c r="O43" s="93"/>
      <c r="P43" s="93"/>
      <c r="Q43" s="93"/>
      <c r="R43" s="93"/>
      <c r="S43" s="94"/>
      <c r="T43" s="9"/>
    </row>
    <row r="44" spans="2:20" ht="6" customHeight="1" x14ac:dyDescent="0.25">
      <c r="B44" s="9"/>
      <c r="C44" s="9"/>
      <c r="D44" s="9"/>
      <c r="E44" s="9"/>
      <c r="F44" s="9"/>
      <c r="G44" s="9"/>
      <c r="H44" s="9"/>
      <c r="I44" s="9"/>
      <c r="J44" s="9"/>
      <c r="K44" s="9"/>
      <c r="L44" s="9"/>
      <c r="M44" s="9"/>
      <c r="N44" s="9"/>
      <c r="O44" s="9"/>
      <c r="P44" s="9"/>
      <c r="Q44" s="9"/>
      <c r="R44" s="9"/>
      <c r="S44" s="9"/>
      <c r="T44" s="9"/>
    </row>
    <row r="45" spans="2:20" x14ac:dyDescent="0.25">
      <c r="B45" s="9"/>
      <c r="C45" s="30" t="s">
        <v>30</v>
      </c>
      <c r="D45" s="9"/>
      <c r="E45" s="9"/>
      <c r="F45" s="9"/>
      <c r="G45" s="9"/>
      <c r="H45" s="9"/>
      <c r="I45" s="9"/>
      <c r="J45" s="9"/>
      <c r="K45" s="9"/>
      <c r="L45" s="9"/>
      <c r="M45" s="9"/>
      <c r="N45" s="9"/>
      <c r="O45" s="9"/>
      <c r="P45" s="9"/>
      <c r="Q45" s="9"/>
      <c r="R45" s="9"/>
      <c r="S45" s="9"/>
      <c r="T45" s="9"/>
    </row>
    <row r="46" spans="2:20" ht="6" customHeight="1" x14ac:dyDescent="0.25">
      <c r="B46" s="9"/>
      <c r="C46" s="9"/>
      <c r="D46" s="9"/>
      <c r="E46" s="9"/>
      <c r="F46" s="9"/>
      <c r="G46" s="9"/>
      <c r="H46" s="9"/>
      <c r="I46" s="9"/>
      <c r="J46" s="9"/>
      <c r="K46" s="9"/>
      <c r="L46" s="9"/>
      <c r="M46" s="9"/>
      <c r="N46" s="9"/>
      <c r="O46" s="9"/>
      <c r="P46" s="9"/>
      <c r="Q46" s="9"/>
      <c r="R46" s="9"/>
      <c r="S46" s="9"/>
      <c r="T46" s="9"/>
    </row>
    <row r="47" spans="2:20" x14ac:dyDescent="0.25">
      <c r="B47" s="9"/>
      <c r="C47" s="97" t="s">
        <v>78</v>
      </c>
      <c r="D47" s="98"/>
      <c r="E47" s="98"/>
      <c r="F47" s="98"/>
      <c r="G47" s="98"/>
      <c r="H47" s="98"/>
      <c r="I47" s="98"/>
      <c r="J47" s="98"/>
      <c r="K47" s="98"/>
      <c r="L47" s="98"/>
      <c r="M47" s="98"/>
      <c r="N47" s="98"/>
      <c r="O47" s="98"/>
      <c r="P47" s="98"/>
      <c r="Q47" s="98"/>
      <c r="R47" s="98"/>
      <c r="S47" s="99"/>
      <c r="T47" s="9"/>
    </row>
    <row r="48" spans="2:20" x14ac:dyDescent="0.25">
      <c r="B48" s="9"/>
      <c r="C48" s="100"/>
      <c r="D48" s="101"/>
      <c r="E48" s="101"/>
      <c r="F48" s="101"/>
      <c r="G48" s="101"/>
      <c r="H48" s="101"/>
      <c r="I48" s="101"/>
      <c r="J48" s="101"/>
      <c r="K48" s="101"/>
      <c r="L48" s="101"/>
      <c r="M48" s="101"/>
      <c r="N48" s="101"/>
      <c r="O48" s="101"/>
      <c r="P48" s="101"/>
      <c r="Q48" s="101"/>
      <c r="R48" s="101"/>
      <c r="S48" s="102"/>
      <c r="T48" s="9"/>
    </row>
    <row r="49" spans="2:20" x14ac:dyDescent="0.25">
      <c r="B49" s="9"/>
      <c r="C49" s="100"/>
      <c r="D49" s="101"/>
      <c r="E49" s="101"/>
      <c r="F49" s="101"/>
      <c r="G49" s="101"/>
      <c r="H49" s="101"/>
      <c r="I49" s="101"/>
      <c r="J49" s="101"/>
      <c r="K49" s="101"/>
      <c r="L49" s="101"/>
      <c r="M49" s="101"/>
      <c r="N49" s="101"/>
      <c r="O49" s="101"/>
      <c r="P49" s="101"/>
      <c r="Q49" s="101"/>
      <c r="R49" s="101"/>
      <c r="S49" s="102"/>
      <c r="T49" s="9"/>
    </row>
    <row r="50" spans="2:20" x14ac:dyDescent="0.25">
      <c r="B50" s="9"/>
      <c r="C50" s="100"/>
      <c r="D50" s="101"/>
      <c r="E50" s="101"/>
      <c r="F50" s="101"/>
      <c r="G50" s="101"/>
      <c r="H50" s="101"/>
      <c r="I50" s="101"/>
      <c r="J50" s="101"/>
      <c r="K50" s="101"/>
      <c r="L50" s="101"/>
      <c r="M50" s="101"/>
      <c r="N50" s="101"/>
      <c r="O50" s="101"/>
      <c r="P50" s="101"/>
      <c r="Q50" s="101"/>
      <c r="R50" s="101"/>
      <c r="S50" s="102"/>
      <c r="T50" s="9"/>
    </row>
    <row r="51" spans="2:20" x14ac:dyDescent="0.25">
      <c r="B51" s="9"/>
      <c r="C51" s="100"/>
      <c r="D51" s="101"/>
      <c r="E51" s="101"/>
      <c r="F51" s="101"/>
      <c r="G51" s="101"/>
      <c r="H51" s="101"/>
      <c r="I51" s="101"/>
      <c r="J51" s="101"/>
      <c r="K51" s="101"/>
      <c r="L51" s="101"/>
      <c r="M51" s="101"/>
      <c r="N51" s="101"/>
      <c r="O51" s="101"/>
      <c r="P51" s="101"/>
      <c r="Q51" s="101"/>
      <c r="R51" s="101"/>
      <c r="S51" s="102"/>
      <c r="T51" s="9"/>
    </row>
    <row r="52" spans="2:20" ht="98.25" customHeight="1" x14ac:dyDescent="0.25">
      <c r="B52" s="9"/>
      <c r="C52" s="103"/>
      <c r="D52" s="104"/>
      <c r="E52" s="104"/>
      <c r="F52" s="104"/>
      <c r="G52" s="104"/>
      <c r="H52" s="104"/>
      <c r="I52" s="104"/>
      <c r="J52" s="104"/>
      <c r="K52" s="104"/>
      <c r="L52" s="104"/>
      <c r="M52" s="104"/>
      <c r="N52" s="104"/>
      <c r="O52" s="104"/>
      <c r="P52" s="104"/>
      <c r="Q52" s="104"/>
      <c r="R52" s="104"/>
      <c r="S52" s="105"/>
      <c r="T52" s="9"/>
    </row>
    <row r="53" spans="2:20" x14ac:dyDescent="0.25">
      <c r="B53" s="9"/>
      <c r="C53" s="9"/>
      <c r="D53" s="9"/>
      <c r="E53" s="9"/>
      <c r="F53" s="9"/>
      <c r="G53" s="9"/>
      <c r="H53" s="9"/>
      <c r="I53" s="9"/>
      <c r="J53" s="9"/>
      <c r="K53" s="9"/>
      <c r="L53" s="9"/>
      <c r="M53" s="9"/>
      <c r="N53" s="9"/>
      <c r="O53" s="9"/>
      <c r="P53" s="9"/>
      <c r="Q53" s="9"/>
      <c r="R53" s="9"/>
      <c r="S53" s="9"/>
      <c r="T53" s="9"/>
    </row>
    <row r="54" spans="2:20" ht="15.75" x14ac:dyDescent="0.25">
      <c r="B54" s="9"/>
      <c r="C54" s="20" t="s">
        <v>79</v>
      </c>
      <c r="D54" s="29"/>
      <c r="E54" s="29"/>
      <c r="F54" s="23"/>
      <c r="G54" s="23"/>
      <c r="H54" s="23"/>
      <c r="I54" s="23"/>
      <c r="J54" s="23"/>
      <c r="K54" s="23"/>
      <c r="L54" s="23"/>
      <c r="M54" s="64"/>
      <c r="N54" s="64"/>
      <c r="O54" s="23"/>
      <c r="P54" s="23"/>
      <c r="Q54" s="23"/>
      <c r="R54" s="23"/>
      <c r="S54" s="23"/>
      <c r="T54" s="9"/>
    </row>
    <row r="55" spans="2:20" ht="6" customHeight="1" x14ac:dyDescent="0.25">
      <c r="B55" s="9"/>
      <c r="C55" s="20"/>
      <c r="D55" s="29"/>
      <c r="E55" s="29"/>
      <c r="F55" s="23"/>
      <c r="G55" s="23"/>
      <c r="H55" s="23"/>
      <c r="I55" s="23"/>
      <c r="J55" s="23"/>
      <c r="K55" s="23"/>
      <c r="L55" s="23"/>
      <c r="M55" s="64"/>
      <c r="N55" s="64"/>
      <c r="O55" s="23"/>
      <c r="P55" s="23"/>
      <c r="Q55" s="23"/>
      <c r="R55" s="23"/>
      <c r="S55" s="23"/>
      <c r="T55" s="9"/>
    </row>
    <row r="56" spans="2:20" x14ac:dyDescent="0.25">
      <c r="B56" s="9"/>
      <c r="C56" s="86" t="s">
        <v>80</v>
      </c>
      <c r="D56" s="87"/>
      <c r="E56" s="87"/>
      <c r="F56" s="87"/>
      <c r="G56" s="87"/>
      <c r="H56" s="87"/>
      <c r="I56" s="87"/>
      <c r="J56" s="87"/>
      <c r="K56" s="87"/>
      <c r="L56" s="87"/>
      <c r="M56" s="87"/>
      <c r="N56" s="87"/>
      <c r="O56" s="87"/>
      <c r="P56" s="87"/>
      <c r="Q56" s="87"/>
      <c r="R56" s="87"/>
      <c r="S56" s="88"/>
      <c r="T56" s="9"/>
    </row>
    <row r="57" spans="2:20" x14ac:dyDescent="0.25">
      <c r="B57" s="9"/>
      <c r="C57" s="89"/>
      <c r="D57" s="90"/>
      <c r="E57" s="90"/>
      <c r="F57" s="90"/>
      <c r="G57" s="90"/>
      <c r="H57" s="90"/>
      <c r="I57" s="90"/>
      <c r="J57" s="90"/>
      <c r="K57" s="90"/>
      <c r="L57" s="90"/>
      <c r="M57" s="90"/>
      <c r="N57" s="90"/>
      <c r="O57" s="90"/>
      <c r="P57" s="90"/>
      <c r="Q57" s="90"/>
      <c r="R57" s="90"/>
      <c r="S57" s="91"/>
      <c r="T57" s="9"/>
    </row>
    <row r="58" spans="2:20" x14ac:dyDescent="0.25">
      <c r="B58" s="9"/>
      <c r="C58" s="89"/>
      <c r="D58" s="90"/>
      <c r="E58" s="90"/>
      <c r="F58" s="90"/>
      <c r="G58" s="90"/>
      <c r="H58" s="90"/>
      <c r="I58" s="90"/>
      <c r="J58" s="90"/>
      <c r="K58" s="90"/>
      <c r="L58" s="90"/>
      <c r="M58" s="90"/>
      <c r="N58" s="90"/>
      <c r="O58" s="90"/>
      <c r="P58" s="90"/>
      <c r="Q58" s="90"/>
      <c r="R58" s="90"/>
      <c r="S58" s="91"/>
      <c r="T58" s="9"/>
    </row>
    <row r="59" spans="2:20" ht="21.75" customHeight="1" x14ac:dyDescent="0.25">
      <c r="B59" s="9"/>
      <c r="C59" s="129"/>
      <c r="D59" s="93"/>
      <c r="E59" s="93"/>
      <c r="F59" s="93"/>
      <c r="G59" s="93"/>
      <c r="H59" s="93"/>
      <c r="I59" s="93"/>
      <c r="J59" s="93"/>
      <c r="K59" s="93"/>
      <c r="L59" s="93"/>
      <c r="M59" s="93"/>
      <c r="N59" s="93"/>
      <c r="O59" s="93"/>
      <c r="P59" s="93"/>
      <c r="Q59" s="93"/>
      <c r="R59" s="93"/>
      <c r="S59" s="94"/>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23" t="s">
        <v>29</v>
      </c>
      <c r="D61" s="9"/>
      <c r="E61" s="9"/>
      <c r="F61" s="32">
        <v>3</v>
      </c>
      <c r="G61" s="9"/>
      <c r="H61" s="9"/>
      <c r="I61" s="9"/>
      <c r="J61" s="9"/>
      <c r="K61" s="9"/>
      <c r="L61" s="9"/>
      <c r="M61" s="9"/>
      <c r="N61" s="9"/>
      <c r="O61" s="9"/>
      <c r="P61" s="9"/>
      <c r="Q61" s="9"/>
      <c r="R61" s="9"/>
      <c r="S61" s="9"/>
      <c r="T61" s="9"/>
    </row>
    <row r="62" spans="2:20" ht="6" customHeight="1" x14ac:dyDescent="0.25">
      <c r="B62" s="9"/>
      <c r="C62" s="9"/>
      <c r="D62" s="9"/>
      <c r="E62" s="9"/>
      <c r="F62" s="9"/>
      <c r="G62" s="9"/>
      <c r="H62" s="9"/>
      <c r="I62" s="9"/>
      <c r="J62" s="9"/>
      <c r="K62" s="9"/>
      <c r="L62" s="9"/>
      <c r="M62" s="9"/>
      <c r="N62" s="9"/>
      <c r="O62" s="9"/>
      <c r="P62" s="9"/>
      <c r="Q62" s="9"/>
      <c r="R62" s="9"/>
      <c r="S62" s="9"/>
      <c r="T62" s="9"/>
    </row>
    <row r="63" spans="2:20" x14ac:dyDescent="0.25">
      <c r="B63" s="9"/>
      <c r="C63" s="96" t="str">
        <f>IF(F61="","",LOOKUP('Pg6'!F61,Níveis!B72:C74))</f>
        <v>Existe cadastro de usuários, usos e interferências para mais de 50% da demanda estimada.</v>
      </c>
      <c r="D63" s="87"/>
      <c r="E63" s="87"/>
      <c r="F63" s="87"/>
      <c r="G63" s="87"/>
      <c r="H63" s="87"/>
      <c r="I63" s="87"/>
      <c r="J63" s="87"/>
      <c r="K63" s="87"/>
      <c r="L63" s="87"/>
      <c r="M63" s="87"/>
      <c r="N63" s="87"/>
      <c r="O63" s="87"/>
      <c r="P63" s="87"/>
      <c r="Q63" s="87"/>
      <c r="R63" s="87"/>
      <c r="S63" s="88"/>
      <c r="T63" s="9"/>
    </row>
    <row r="64" spans="2:20" x14ac:dyDescent="0.25">
      <c r="B64" s="9"/>
      <c r="C64" s="95"/>
      <c r="D64" s="90"/>
      <c r="E64" s="90"/>
      <c r="F64" s="90"/>
      <c r="G64" s="90"/>
      <c r="H64" s="90"/>
      <c r="I64" s="90"/>
      <c r="J64" s="90"/>
      <c r="K64" s="90"/>
      <c r="L64" s="90"/>
      <c r="M64" s="90"/>
      <c r="N64" s="90"/>
      <c r="O64" s="90"/>
      <c r="P64" s="90"/>
      <c r="Q64" s="90"/>
      <c r="R64" s="90"/>
      <c r="S64" s="91"/>
      <c r="T64" s="9"/>
    </row>
    <row r="65" spans="2:20" x14ac:dyDescent="0.25">
      <c r="B65" s="9"/>
      <c r="C65" s="92"/>
      <c r="D65" s="93"/>
      <c r="E65" s="93"/>
      <c r="F65" s="93"/>
      <c r="G65" s="93"/>
      <c r="H65" s="93"/>
      <c r="I65" s="93"/>
      <c r="J65" s="93"/>
      <c r="K65" s="93"/>
      <c r="L65" s="93"/>
      <c r="M65" s="93"/>
      <c r="N65" s="93"/>
      <c r="O65" s="93"/>
      <c r="P65" s="93"/>
      <c r="Q65" s="93"/>
      <c r="R65" s="93"/>
      <c r="S65" s="94"/>
      <c r="T65" s="9"/>
    </row>
    <row r="66" spans="2:20" ht="6" customHeight="1" x14ac:dyDescent="0.25">
      <c r="B66" s="9"/>
      <c r="C66" s="9"/>
      <c r="D66" s="9"/>
      <c r="E66" s="9"/>
      <c r="F66" s="9"/>
      <c r="G66" s="9"/>
      <c r="H66" s="9"/>
      <c r="I66" s="9"/>
      <c r="J66" s="9"/>
      <c r="K66" s="9"/>
      <c r="L66" s="9"/>
      <c r="M66" s="9"/>
      <c r="N66" s="9"/>
      <c r="O66" s="9"/>
      <c r="P66" s="9"/>
      <c r="Q66" s="9"/>
      <c r="R66" s="9"/>
      <c r="S66" s="9"/>
      <c r="T66" s="9"/>
    </row>
    <row r="67" spans="2:20" x14ac:dyDescent="0.25">
      <c r="B67" s="9"/>
      <c r="C67" s="30" t="s">
        <v>30</v>
      </c>
      <c r="D67" s="9"/>
      <c r="E67" s="9"/>
      <c r="F67" s="9"/>
      <c r="G67" s="9"/>
      <c r="H67" s="9"/>
      <c r="I67" s="9"/>
      <c r="J67" s="9"/>
      <c r="K67" s="9"/>
      <c r="L67" s="9"/>
      <c r="M67" s="9"/>
      <c r="N67" s="9"/>
      <c r="O67" s="9"/>
      <c r="P67" s="9"/>
      <c r="Q67" s="9"/>
      <c r="R67" s="9"/>
      <c r="S67" s="9"/>
      <c r="T67" s="9"/>
    </row>
    <row r="68" spans="2:20" ht="6" customHeight="1" x14ac:dyDescent="0.25">
      <c r="B68" s="9"/>
      <c r="C68" s="9"/>
      <c r="D68" s="9"/>
      <c r="E68" s="9"/>
      <c r="F68" s="9"/>
      <c r="G68" s="9"/>
      <c r="H68" s="9"/>
      <c r="I68" s="9"/>
      <c r="J68" s="9"/>
      <c r="K68" s="9"/>
      <c r="L68" s="9"/>
      <c r="M68" s="9"/>
      <c r="N68" s="9"/>
      <c r="O68" s="9"/>
      <c r="P68" s="9"/>
      <c r="Q68" s="9"/>
      <c r="R68" s="9"/>
      <c r="S68" s="9"/>
      <c r="T68" s="9"/>
    </row>
    <row r="69" spans="2:20" x14ac:dyDescent="0.25">
      <c r="B69" s="9"/>
      <c r="C69" s="97" t="s">
        <v>81</v>
      </c>
      <c r="D69" s="98"/>
      <c r="E69" s="98"/>
      <c r="F69" s="98"/>
      <c r="G69" s="98"/>
      <c r="H69" s="98"/>
      <c r="I69" s="98"/>
      <c r="J69" s="98"/>
      <c r="K69" s="98"/>
      <c r="L69" s="98"/>
      <c r="M69" s="98"/>
      <c r="N69" s="98"/>
      <c r="O69" s="98"/>
      <c r="P69" s="98"/>
      <c r="Q69" s="98"/>
      <c r="R69" s="98"/>
      <c r="S69" s="99"/>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x14ac:dyDescent="0.25">
      <c r="B71" s="9"/>
      <c r="C71" s="100"/>
      <c r="D71" s="101"/>
      <c r="E71" s="101"/>
      <c r="F71" s="101"/>
      <c r="G71" s="101"/>
      <c r="H71" s="101"/>
      <c r="I71" s="101"/>
      <c r="J71" s="101"/>
      <c r="K71" s="101"/>
      <c r="L71" s="101"/>
      <c r="M71" s="101"/>
      <c r="N71" s="101"/>
      <c r="O71" s="101"/>
      <c r="P71" s="101"/>
      <c r="Q71" s="101"/>
      <c r="R71" s="101"/>
      <c r="S71" s="102"/>
      <c r="T71" s="9"/>
    </row>
    <row r="72" spans="2:20" x14ac:dyDescent="0.25">
      <c r="B72" s="9"/>
      <c r="C72" s="100"/>
      <c r="D72" s="101"/>
      <c r="E72" s="101"/>
      <c r="F72" s="101"/>
      <c r="G72" s="101"/>
      <c r="H72" s="101"/>
      <c r="I72" s="101"/>
      <c r="J72" s="101"/>
      <c r="K72" s="101"/>
      <c r="L72" s="101"/>
      <c r="M72" s="101"/>
      <c r="N72" s="101"/>
      <c r="O72" s="101"/>
      <c r="P72" s="101"/>
      <c r="Q72" s="101"/>
      <c r="R72" s="101"/>
      <c r="S72" s="102"/>
      <c r="T72" s="9"/>
    </row>
    <row r="73" spans="2:20" x14ac:dyDescent="0.25">
      <c r="B73" s="9"/>
      <c r="C73" s="100"/>
      <c r="D73" s="101"/>
      <c r="E73" s="101"/>
      <c r="F73" s="101"/>
      <c r="G73" s="101"/>
      <c r="H73" s="101"/>
      <c r="I73" s="101"/>
      <c r="J73" s="101"/>
      <c r="K73" s="101"/>
      <c r="L73" s="101"/>
      <c r="M73" s="101"/>
      <c r="N73" s="101"/>
      <c r="O73" s="101"/>
      <c r="P73" s="101"/>
      <c r="Q73" s="101"/>
      <c r="R73" s="101"/>
      <c r="S73" s="102"/>
      <c r="T73" s="9"/>
    </row>
    <row r="74" spans="2:20" ht="77.25" customHeight="1" x14ac:dyDescent="0.25">
      <c r="B74" s="9"/>
      <c r="C74" s="103"/>
      <c r="D74" s="104"/>
      <c r="E74" s="104"/>
      <c r="F74" s="104"/>
      <c r="G74" s="104"/>
      <c r="H74" s="104"/>
      <c r="I74" s="104"/>
      <c r="J74" s="104"/>
      <c r="K74" s="104"/>
      <c r="L74" s="104"/>
      <c r="M74" s="104"/>
      <c r="N74" s="104"/>
      <c r="O74" s="104"/>
      <c r="P74" s="104"/>
      <c r="Q74" s="104"/>
      <c r="R74" s="104"/>
      <c r="S74" s="105"/>
      <c r="T74" s="9"/>
    </row>
    <row r="75" spans="2:20" x14ac:dyDescent="0.25">
      <c r="B75" s="9"/>
      <c r="C75" s="31"/>
      <c r="D75" s="31"/>
      <c r="E75" s="31"/>
      <c r="F75" s="31"/>
      <c r="G75" s="31"/>
      <c r="H75" s="31"/>
      <c r="I75" s="31"/>
      <c r="J75" s="31"/>
      <c r="K75" s="31"/>
      <c r="L75" s="31"/>
      <c r="M75" s="31"/>
      <c r="N75" s="31"/>
      <c r="O75" s="31"/>
      <c r="P75" s="31"/>
      <c r="Q75" s="31"/>
      <c r="R75" s="31"/>
      <c r="S75" s="31"/>
      <c r="T75" s="9"/>
    </row>
    <row r="76" spans="2:20" x14ac:dyDescent="0.25">
      <c r="B76" s="9"/>
      <c r="C76" s="107"/>
      <c r="D76" s="107"/>
      <c r="E76" s="107"/>
      <c r="F76" s="107"/>
      <c r="G76" s="107"/>
      <c r="H76" s="107"/>
      <c r="I76" s="107"/>
      <c r="J76" s="107"/>
      <c r="K76" s="9"/>
      <c r="L76" s="107"/>
      <c r="M76" s="107"/>
      <c r="N76" s="107"/>
      <c r="O76" s="107"/>
      <c r="P76" s="107"/>
      <c r="Q76" s="107"/>
      <c r="R76" s="107"/>
      <c r="S76" s="107"/>
      <c r="T76" s="9"/>
    </row>
    <row r="77" spans="2:20" x14ac:dyDescent="0.25">
      <c r="B77" s="27"/>
    </row>
  </sheetData>
  <mergeCells count="15">
    <mergeCell ref="C17:S19"/>
    <mergeCell ref="C23:S28"/>
    <mergeCell ref="C32:S37"/>
    <mergeCell ref="C41:S43"/>
    <mergeCell ref="F2:P3"/>
    <mergeCell ref="F4:P5"/>
    <mergeCell ref="R6:S7"/>
    <mergeCell ref="C11:S13"/>
    <mergeCell ref="E6:Q7"/>
    <mergeCell ref="C47:S52"/>
    <mergeCell ref="C56:S59"/>
    <mergeCell ref="C63:S65"/>
    <mergeCell ref="C69:S74"/>
    <mergeCell ref="C76:J76"/>
    <mergeCell ref="L76:S76"/>
  </mergeCells>
  <conditionalFormatting sqref="R6">
    <cfRule type="expression" dxfId="5" priority="1">
      <formula>$R$6&lt;&gt;""</formula>
    </cfRule>
  </conditionalFormatting>
  <dataValidations count="4">
    <dataValidation type="list" allowBlank="1" showInputMessage="1" showErrorMessage="1" sqref="F61" xr:uid="{00000000-0002-0000-0600-000000000000}">
      <formula1>"1,2,3"</formula1>
    </dataValidation>
    <dataValidation type="list" allowBlank="1" showInputMessage="1" showErrorMessage="1" sqref="F15" xr:uid="{00000000-0002-0000-0600-000001000000}">
      <formula1>"1,2,3,4"</formula1>
    </dataValidation>
    <dataValidation type="list" allowBlank="1" showInputMessage="1" showErrorMessage="1" sqref="F39" xr:uid="{00000000-0002-0000-0600-000002000000}">
      <formula1>"1,2,3,4,5"</formula1>
    </dataValidation>
    <dataValidation operator="lessThan" showInputMessage="1" showErrorMessage="1" sqref="C23:S28" xr:uid="{00000000-0002-0000-0600-000003000000}"/>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X74"/>
  <sheetViews>
    <sheetView showGridLines="0" topLeftCell="A54" zoomScaleNormal="100" zoomScaleSheetLayoutView="100" workbookViewId="0">
      <selection activeCell="Y38" sqref="Y38"/>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82</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83</v>
      </c>
      <c r="D11" s="125"/>
      <c r="E11" s="125"/>
      <c r="F11" s="125"/>
      <c r="G11" s="125"/>
      <c r="H11" s="125"/>
      <c r="I11" s="125"/>
      <c r="J11" s="125"/>
      <c r="K11" s="125"/>
      <c r="L11" s="125"/>
      <c r="M11" s="125"/>
      <c r="N11" s="125"/>
      <c r="O11" s="125"/>
      <c r="P11" s="125"/>
      <c r="Q11" s="125"/>
      <c r="R11" s="125"/>
      <c r="S11" s="126"/>
      <c r="T11" s="9"/>
    </row>
    <row r="12" spans="2:20" ht="15" customHeight="1" x14ac:dyDescent="0.25">
      <c r="B12" s="9"/>
      <c r="C12" s="89"/>
      <c r="D12" s="127"/>
      <c r="E12" s="127"/>
      <c r="F12" s="127"/>
      <c r="G12" s="127"/>
      <c r="H12" s="127"/>
      <c r="I12" s="127"/>
      <c r="J12" s="127"/>
      <c r="K12" s="127"/>
      <c r="L12" s="127"/>
      <c r="M12" s="127"/>
      <c r="N12" s="127"/>
      <c r="O12" s="127"/>
      <c r="P12" s="127"/>
      <c r="Q12" s="127"/>
      <c r="R12" s="127"/>
      <c r="S12" s="128"/>
      <c r="T12" s="9"/>
    </row>
    <row r="13" spans="2:20" ht="12" customHeight="1" x14ac:dyDescent="0.25">
      <c r="B13" s="9"/>
      <c r="C13" s="129"/>
      <c r="D13" s="130"/>
      <c r="E13" s="130"/>
      <c r="F13" s="130"/>
      <c r="G13" s="130"/>
      <c r="H13" s="130"/>
      <c r="I13" s="130"/>
      <c r="J13" s="130"/>
      <c r="K13" s="130"/>
      <c r="L13" s="130"/>
      <c r="M13" s="130"/>
      <c r="N13" s="130"/>
      <c r="O13" s="130"/>
      <c r="P13" s="130"/>
      <c r="Q13" s="130"/>
      <c r="R13" s="130"/>
      <c r="S13" s="131"/>
      <c r="T13" s="9"/>
    </row>
    <row r="14" spans="2:20" ht="6" customHeight="1" x14ac:dyDescent="0.25">
      <c r="B14" s="9"/>
      <c r="C14" s="57"/>
      <c r="D14" s="57"/>
      <c r="E14" s="57"/>
      <c r="F14" s="58"/>
      <c r="G14" s="57"/>
      <c r="H14" s="57"/>
      <c r="I14" s="57"/>
      <c r="J14" s="57"/>
      <c r="K14" s="57"/>
      <c r="L14" s="57"/>
      <c r="M14" s="57"/>
      <c r="N14" s="57"/>
      <c r="O14" s="57"/>
      <c r="P14" s="57"/>
      <c r="Q14" s="57"/>
      <c r="R14" s="57"/>
      <c r="S14" s="57"/>
      <c r="T14" s="9"/>
    </row>
    <row r="15" spans="2:20" x14ac:dyDescent="0.25">
      <c r="B15" s="9"/>
      <c r="C15" s="23" t="s">
        <v>29</v>
      </c>
      <c r="D15" s="9"/>
      <c r="E15" s="9"/>
      <c r="F15" s="56">
        <v>5</v>
      </c>
      <c r="G15" s="9"/>
      <c r="H15" s="9"/>
      <c r="I15" s="9"/>
      <c r="J15" s="9"/>
      <c r="K15" s="9"/>
      <c r="L15" s="9"/>
      <c r="M15" s="9"/>
      <c r="N15" s="9"/>
      <c r="O15" s="9"/>
      <c r="P15" s="9"/>
      <c r="Q15" s="9"/>
      <c r="R15" s="9"/>
      <c r="S15" s="9"/>
      <c r="T15" s="9"/>
    </row>
    <row r="16" spans="2:20" ht="6" customHeight="1" x14ac:dyDescent="0.25">
      <c r="B16" s="9"/>
      <c r="C16" s="9"/>
      <c r="D16" s="9"/>
      <c r="E16" s="9"/>
      <c r="F16" s="9"/>
      <c r="G16" s="9"/>
      <c r="H16" s="9"/>
      <c r="I16" s="9"/>
      <c r="J16" s="9"/>
      <c r="K16" s="9"/>
      <c r="L16" s="9"/>
      <c r="M16" s="9"/>
      <c r="N16" s="9"/>
      <c r="O16" s="9"/>
      <c r="P16" s="9"/>
      <c r="Q16" s="9"/>
      <c r="R16" s="9"/>
      <c r="S16" s="9"/>
      <c r="T16" s="9"/>
    </row>
    <row r="17" spans="2:20" x14ac:dyDescent="0.25">
      <c r="B17" s="9"/>
      <c r="C17" s="96" t="str">
        <f>IF(F15="","",LOOKUP('Pg7'!F15,Níveis!B75:C79))</f>
        <v>Existem redes pluviométricas e fluviométricas operadas em âmbito estadual, próprias ou mistas, bem como um planejamento para implantação, ampliação e modernização dessas redes, e a cobertura é igual ou superior a 50% da rede planejada.</v>
      </c>
      <c r="D17" s="87"/>
      <c r="E17" s="87"/>
      <c r="F17" s="87"/>
      <c r="G17" s="87"/>
      <c r="H17" s="87"/>
      <c r="I17" s="87"/>
      <c r="J17" s="87"/>
      <c r="K17" s="87"/>
      <c r="L17" s="87"/>
      <c r="M17" s="87"/>
      <c r="N17" s="87"/>
      <c r="O17" s="87"/>
      <c r="P17" s="87"/>
      <c r="Q17" s="87"/>
      <c r="R17" s="87"/>
      <c r="S17" s="88"/>
      <c r="T17" s="9"/>
    </row>
    <row r="18" spans="2:20" x14ac:dyDescent="0.25">
      <c r="B18" s="9"/>
      <c r="C18" s="95"/>
      <c r="D18" s="90"/>
      <c r="E18" s="90"/>
      <c r="F18" s="90"/>
      <c r="G18" s="90"/>
      <c r="H18" s="90"/>
      <c r="I18" s="90"/>
      <c r="J18" s="90"/>
      <c r="K18" s="90"/>
      <c r="L18" s="90"/>
      <c r="M18" s="90"/>
      <c r="N18" s="90"/>
      <c r="O18" s="90"/>
      <c r="P18" s="90"/>
      <c r="Q18" s="90"/>
      <c r="R18" s="90"/>
      <c r="S18" s="91"/>
      <c r="T18" s="9"/>
    </row>
    <row r="19" spans="2:20" x14ac:dyDescent="0.25">
      <c r="B19" s="9"/>
      <c r="C19" s="92"/>
      <c r="D19" s="93"/>
      <c r="E19" s="93"/>
      <c r="F19" s="93"/>
      <c r="G19" s="93"/>
      <c r="H19" s="93"/>
      <c r="I19" s="93"/>
      <c r="J19" s="93"/>
      <c r="K19" s="93"/>
      <c r="L19" s="93"/>
      <c r="M19" s="93"/>
      <c r="N19" s="93"/>
      <c r="O19" s="93"/>
      <c r="P19" s="93"/>
      <c r="Q19" s="93"/>
      <c r="R19" s="93"/>
      <c r="S19" s="94"/>
      <c r="T19" s="9"/>
    </row>
    <row r="20" spans="2:20" ht="6" customHeight="1" x14ac:dyDescent="0.25">
      <c r="B20" s="9"/>
      <c r="C20" s="9"/>
      <c r="D20" s="9"/>
      <c r="E20" s="9"/>
      <c r="F20" s="9"/>
      <c r="G20" s="9"/>
      <c r="H20" s="9"/>
      <c r="I20" s="9"/>
      <c r="J20" s="9"/>
      <c r="K20" s="9"/>
      <c r="L20" s="9"/>
      <c r="M20" s="9"/>
      <c r="N20" s="9"/>
      <c r="O20" s="9"/>
      <c r="P20" s="9"/>
      <c r="Q20" s="9"/>
      <c r="R20" s="9"/>
      <c r="S20" s="9"/>
      <c r="T20" s="9"/>
    </row>
    <row r="21" spans="2:20" x14ac:dyDescent="0.25">
      <c r="B21" s="9"/>
      <c r="C21" s="30" t="s">
        <v>30</v>
      </c>
      <c r="D21" s="9"/>
      <c r="E21" s="9"/>
      <c r="F21" s="9"/>
      <c r="G21" s="9"/>
      <c r="H21" s="9"/>
      <c r="I21" s="9"/>
      <c r="J21" s="9"/>
      <c r="K21" s="9"/>
      <c r="L21" s="9"/>
      <c r="M21" s="9"/>
      <c r="N21" s="9"/>
      <c r="O21" s="9"/>
      <c r="P21" s="9"/>
      <c r="Q21" s="9"/>
      <c r="R21" s="9"/>
      <c r="S21" s="9"/>
      <c r="T21" s="9"/>
    </row>
    <row r="22" spans="2:20" ht="6" customHeight="1" x14ac:dyDescent="0.25">
      <c r="B22" s="9"/>
      <c r="C22" s="9"/>
      <c r="D22" s="9"/>
      <c r="E22" s="9"/>
      <c r="F22" s="9"/>
      <c r="G22" s="9"/>
      <c r="H22" s="9"/>
      <c r="I22" s="9"/>
      <c r="J22" s="9"/>
      <c r="K22" s="9"/>
      <c r="L22" s="9"/>
      <c r="M22" s="9"/>
      <c r="N22" s="9"/>
      <c r="O22" s="9"/>
      <c r="P22" s="9"/>
      <c r="Q22" s="9"/>
      <c r="R22" s="9"/>
      <c r="S22" s="9"/>
      <c r="T22" s="9"/>
    </row>
    <row r="23" spans="2:20" x14ac:dyDescent="0.25">
      <c r="B23" s="9"/>
      <c r="C23" s="97" t="s">
        <v>84</v>
      </c>
      <c r="D23" s="98"/>
      <c r="E23" s="98"/>
      <c r="F23" s="98"/>
      <c r="G23" s="98"/>
      <c r="H23" s="98"/>
      <c r="I23" s="98"/>
      <c r="J23" s="98"/>
      <c r="K23" s="98"/>
      <c r="L23" s="98"/>
      <c r="M23" s="98"/>
      <c r="N23" s="98"/>
      <c r="O23" s="98"/>
      <c r="P23" s="98"/>
      <c r="Q23" s="98"/>
      <c r="R23" s="98"/>
      <c r="S23" s="99"/>
      <c r="T23" s="9"/>
    </row>
    <row r="24" spans="2:20" x14ac:dyDescent="0.25">
      <c r="B24" s="9"/>
      <c r="C24" s="100"/>
      <c r="D24" s="101"/>
      <c r="E24" s="101"/>
      <c r="F24" s="101"/>
      <c r="G24" s="101"/>
      <c r="H24" s="101"/>
      <c r="I24" s="101"/>
      <c r="J24" s="101"/>
      <c r="K24" s="101"/>
      <c r="L24" s="101"/>
      <c r="M24" s="101"/>
      <c r="N24" s="101"/>
      <c r="O24" s="101"/>
      <c r="P24" s="101"/>
      <c r="Q24" s="101"/>
      <c r="R24" s="101"/>
      <c r="S24" s="102"/>
      <c r="T24" s="9"/>
    </row>
    <row r="25" spans="2:20" ht="15" customHeight="1" x14ac:dyDescent="0.25">
      <c r="B25" s="9"/>
      <c r="C25" s="100"/>
      <c r="D25" s="101"/>
      <c r="E25" s="101"/>
      <c r="F25" s="101"/>
      <c r="G25" s="101"/>
      <c r="H25" s="101"/>
      <c r="I25" s="101"/>
      <c r="J25" s="101"/>
      <c r="K25" s="101"/>
      <c r="L25" s="101"/>
      <c r="M25" s="101"/>
      <c r="N25" s="101"/>
      <c r="O25" s="101"/>
      <c r="P25" s="101"/>
      <c r="Q25" s="101"/>
      <c r="R25" s="101"/>
      <c r="S25" s="102"/>
      <c r="T25" s="9"/>
    </row>
    <row r="26" spans="2:20" x14ac:dyDescent="0.25">
      <c r="B26" s="9"/>
      <c r="C26" s="100"/>
      <c r="D26" s="101"/>
      <c r="E26" s="101"/>
      <c r="F26" s="101"/>
      <c r="G26" s="101"/>
      <c r="H26" s="101"/>
      <c r="I26" s="101"/>
      <c r="J26" s="101"/>
      <c r="K26" s="101"/>
      <c r="L26" s="101"/>
      <c r="M26" s="101"/>
      <c r="N26" s="101"/>
      <c r="O26" s="101"/>
      <c r="P26" s="101"/>
      <c r="Q26" s="101"/>
      <c r="R26" s="101"/>
      <c r="S26" s="102"/>
      <c r="T26" s="9"/>
    </row>
    <row r="27" spans="2:20" x14ac:dyDescent="0.25">
      <c r="B27" s="9"/>
      <c r="C27" s="100"/>
      <c r="D27" s="101"/>
      <c r="E27" s="101"/>
      <c r="F27" s="101"/>
      <c r="G27" s="101"/>
      <c r="H27" s="101"/>
      <c r="I27" s="101"/>
      <c r="J27" s="101"/>
      <c r="K27" s="101"/>
      <c r="L27" s="101"/>
      <c r="M27" s="101"/>
      <c r="N27" s="101"/>
      <c r="O27" s="101"/>
      <c r="P27" s="101"/>
      <c r="Q27" s="101"/>
      <c r="R27" s="101"/>
      <c r="S27" s="102"/>
      <c r="T27" s="9"/>
    </row>
    <row r="28" spans="2:20" x14ac:dyDescent="0.25">
      <c r="B28" s="9"/>
      <c r="C28" s="103"/>
      <c r="D28" s="104"/>
      <c r="E28" s="104"/>
      <c r="F28" s="104"/>
      <c r="G28" s="104"/>
      <c r="H28" s="104"/>
      <c r="I28" s="104"/>
      <c r="J28" s="104"/>
      <c r="K28" s="104"/>
      <c r="L28" s="104"/>
      <c r="M28" s="104"/>
      <c r="N28" s="104"/>
      <c r="O28" s="104"/>
      <c r="P28" s="104"/>
      <c r="Q28" s="104"/>
      <c r="R28" s="104"/>
      <c r="S28" s="105"/>
      <c r="T28" s="9"/>
    </row>
    <row r="29" spans="2:20" x14ac:dyDescent="0.25">
      <c r="B29" s="9"/>
      <c r="C29" s="9"/>
      <c r="D29" s="9"/>
      <c r="E29" s="9"/>
      <c r="F29" s="9"/>
      <c r="G29" s="9"/>
      <c r="H29" s="9"/>
      <c r="I29" s="9"/>
      <c r="J29" s="9"/>
      <c r="K29" s="9"/>
      <c r="L29" s="9"/>
      <c r="M29" s="9"/>
      <c r="N29" s="9"/>
      <c r="O29" s="9"/>
      <c r="P29" s="9"/>
      <c r="Q29" s="9"/>
      <c r="R29" s="9"/>
      <c r="S29" s="9"/>
      <c r="T29" s="9"/>
    </row>
    <row r="30" spans="2:20" ht="15.75" x14ac:dyDescent="0.25">
      <c r="B30" s="9"/>
      <c r="C30" s="20" t="s">
        <v>85</v>
      </c>
      <c r="D30" s="29"/>
      <c r="E30" s="29"/>
      <c r="F30" s="23"/>
      <c r="G30" s="23"/>
      <c r="H30" s="23"/>
      <c r="I30" s="23"/>
      <c r="J30" s="23"/>
      <c r="K30" s="23"/>
      <c r="L30" s="23"/>
      <c r="M30" s="64"/>
      <c r="N30" s="64"/>
      <c r="O30" s="23"/>
      <c r="P30" s="23"/>
      <c r="Q30" s="23"/>
      <c r="R30" s="23"/>
      <c r="S30" s="23"/>
      <c r="T30" s="9"/>
    </row>
    <row r="31" spans="2:20" ht="6" customHeight="1" x14ac:dyDescent="0.25">
      <c r="B31" s="9"/>
      <c r="C31" s="20"/>
      <c r="D31" s="29"/>
      <c r="E31" s="29"/>
      <c r="F31" s="23"/>
      <c r="G31" s="23"/>
      <c r="H31" s="23"/>
      <c r="I31" s="23"/>
      <c r="J31" s="23"/>
      <c r="K31" s="23"/>
      <c r="L31" s="23"/>
      <c r="M31" s="64"/>
      <c r="N31" s="64"/>
      <c r="O31" s="23"/>
      <c r="P31" s="23"/>
      <c r="Q31" s="23"/>
      <c r="R31" s="23"/>
      <c r="S31" s="23"/>
      <c r="T31" s="9"/>
    </row>
    <row r="32" spans="2:20" x14ac:dyDescent="0.25">
      <c r="B32" s="9"/>
      <c r="C32" s="86" t="s">
        <v>86</v>
      </c>
      <c r="D32" s="87"/>
      <c r="E32" s="87"/>
      <c r="F32" s="87"/>
      <c r="G32" s="87"/>
      <c r="H32" s="87"/>
      <c r="I32" s="87"/>
      <c r="J32" s="87"/>
      <c r="K32" s="87"/>
      <c r="L32" s="87"/>
      <c r="M32" s="87"/>
      <c r="N32" s="87"/>
      <c r="O32" s="87"/>
      <c r="P32" s="87"/>
      <c r="Q32" s="87"/>
      <c r="R32" s="87"/>
      <c r="S32" s="88"/>
      <c r="T32" s="9"/>
    </row>
    <row r="33" spans="2:20" x14ac:dyDescent="0.25">
      <c r="B33" s="9"/>
      <c r="C33" s="89"/>
      <c r="D33" s="90"/>
      <c r="E33" s="90"/>
      <c r="F33" s="90"/>
      <c r="G33" s="90"/>
      <c r="H33" s="90"/>
      <c r="I33" s="90"/>
      <c r="J33" s="90"/>
      <c r="K33" s="90"/>
      <c r="L33" s="90"/>
      <c r="M33" s="90"/>
      <c r="N33" s="90"/>
      <c r="O33" s="90"/>
      <c r="P33" s="90"/>
      <c r="Q33" s="90"/>
      <c r="R33" s="90"/>
      <c r="S33" s="91"/>
      <c r="T33" s="9"/>
    </row>
    <row r="34" spans="2:20" ht="15.75" customHeight="1" x14ac:dyDescent="0.25">
      <c r="B34" s="9"/>
      <c r="C34" s="129"/>
      <c r="D34" s="93"/>
      <c r="E34" s="93"/>
      <c r="F34" s="93"/>
      <c r="G34" s="93"/>
      <c r="H34" s="93"/>
      <c r="I34" s="93"/>
      <c r="J34" s="93"/>
      <c r="K34" s="93"/>
      <c r="L34" s="93"/>
      <c r="M34" s="93"/>
      <c r="N34" s="93"/>
      <c r="O34" s="93"/>
      <c r="P34" s="93"/>
      <c r="Q34" s="93"/>
      <c r="R34" s="93"/>
      <c r="S34" s="94"/>
      <c r="T34" s="9"/>
    </row>
    <row r="35" spans="2:20" ht="6" customHeight="1" x14ac:dyDescent="0.25">
      <c r="B35" s="9"/>
      <c r="C35" s="9"/>
      <c r="D35" s="9"/>
      <c r="E35" s="9"/>
      <c r="F35" s="9"/>
      <c r="G35" s="9"/>
      <c r="H35" s="9"/>
      <c r="I35" s="9"/>
      <c r="J35" s="9"/>
      <c r="K35" s="9"/>
      <c r="L35" s="9"/>
      <c r="M35" s="9"/>
      <c r="N35" s="9"/>
      <c r="O35" s="9"/>
      <c r="P35" s="9"/>
      <c r="Q35" s="9"/>
      <c r="R35" s="9"/>
      <c r="S35" s="9"/>
      <c r="T35" s="9"/>
    </row>
    <row r="36" spans="2:20" x14ac:dyDescent="0.25">
      <c r="B36" s="9"/>
      <c r="C36" s="23" t="s">
        <v>29</v>
      </c>
      <c r="D36" s="9"/>
      <c r="E36" s="9"/>
      <c r="F36" s="32">
        <v>4</v>
      </c>
      <c r="G36" s="9"/>
      <c r="H36" s="9"/>
      <c r="I36" s="9"/>
      <c r="J36" s="9"/>
      <c r="K36" s="9"/>
      <c r="L36" s="9"/>
      <c r="M36" s="9"/>
      <c r="N36" s="9"/>
      <c r="O36" s="9"/>
      <c r="P36" s="9"/>
      <c r="Q36" s="9"/>
      <c r="R36" s="9"/>
      <c r="S36" s="9"/>
      <c r="T36" s="9"/>
    </row>
    <row r="37" spans="2:20" ht="6" customHeight="1" x14ac:dyDescent="0.25">
      <c r="B37" s="9"/>
      <c r="C37" s="9"/>
      <c r="D37" s="9"/>
      <c r="E37" s="9"/>
      <c r="F37" s="9"/>
      <c r="G37" s="9"/>
      <c r="H37" s="9"/>
      <c r="I37" s="9"/>
      <c r="J37" s="9"/>
      <c r="K37" s="9"/>
      <c r="L37" s="9"/>
      <c r="M37" s="9"/>
      <c r="N37" s="9"/>
      <c r="O37" s="9"/>
      <c r="P37" s="9"/>
      <c r="Q37" s="9"/>
      <c r="R37" s="9"/>
      <c r="S37" s="9"/>
      <c r="T37" s="9"/>
    </row>
    <row r="38" spans="2:20" x14ac:dyDescent="0.25">
      <c r="B38" s="9"/>
      <c r="C38" s="96" t="str">
        <f>IF(F36="","",LOOKUP('Pg7'!F36,Níveis!B80:C83))</f>
        <v>Existe uma rede de qualidade de água mantida em âmbito estadual com objetivo de avaliação de tendência, mas reponde por menos de 50%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v>
      </c>
      <c r="D38" s="87"/>
      <c r="E38" s="87"/>
      <c r="F38" s="87"/>
      <c r="G38" s="87"/>
      <c r="H38" s="87"/>
      <c r="I38" s="87"/>
      <c r="J38" s="87"/>
      <c r="K38" s="87"/>
      <c r="L38" s="87"/>
      <c r="M38" s="87"/>
      <c r="N38" s="87"/>
      <c r="O38" s="87"/>
      <c r="P38" s="87"/>
      <c r="Q38" s="87"/>
      <c r="R38" s="87"/>
      <c r="S38" s="88"/>
      <c r="T38" s="9"/>
    </row>
    <row r="39" spans="2:20" x14ac:dyDescent="0.25">
      <c r="B39" s="9"/>
      <c r="C39" s="95"/>
      <c r="D39" s="90"/>
      <c r="E39" s="90"/>
      <c r="F39" s="90"/>
      <c r="G39" s="90"/>
      <c r="H39" s="90"/>
      <c r="I39" s="90"/>
      <c r="J39" s="90"/>
      <c r="K39" s="90"/>
      <c r="L39" s="90"/>
      <c r="M39" s="90"/>
      <c r="N39" s="90"/>
      <c r="O39" s="90"/>
      <c r="P39" s="90"/>
      <c r="Q39" s="90"/>
      <c r="R39" s="90"/>
      <c r="S39" s="91"/>
      <c r="T39" s="9"/>
    </row>
    <row r="40" spans="2:20" x14ac:dyDescent="0.25">
      <c r="B40" s="9"/>
      <c r="C40" s="92"/>
      <c r="D40" s="93"/>
      <c r="E40" s="93"/>
      <c r="F40" s="93"/>
      <c r="G40" s="93"/>
      <c r="H40" s="93"/>
      <c r="I40" s="93"/>
      <c r="J40" s="93"/>
      <c r="K40" s="93"/>
      <c r="L40" s="93"/>
      <c r="M40" s="93"/>
      <c r="N40" s="93"/>
      <c r="O40" s="93"/>
      <c r="P40" s="93"/>
      <c r="Q40" s="93"/>
      <c r="R40" s="93"/>
      <c r="S40" s="94"/>
      <c r="T40" s="9"/>
    </row>
    <row r="41" spans="2:20" ht="6" customHeight="1" x14ac:dyDescent="0.25">
      <c r="B41" s="9"/>
      <c r="C41" s="9"/>
      <c r="D41" s="9"/>
      <c r="E41" s="9"/>
      <c r="F41" s="9"/>
      <c r="G41" s="9"/>
      <c r="H41" s="9"/>
      <c r="I41" s="9"/>
      <c r="J41" s="9"/>
      <c r="K41" s="9"/>
      <c r="L41" s="9"/>
      <c r="M41" s="9"/>
      <c r="N41" s="9"/>
      <c r="O41" s="9"/>
      <c r="P41" s="9"/>
      <c r="Q41" s="9"/>
      <c r="R41" s="9"/>
      <c r="S41" s="9"/>
      <c r="T41" s="9"/>
    </row>
    <row r="42" spans="2:20" x14ac:dyDescent="0.25">
      <c r="B42" s="9"/>
      <c r="C42" s="30" t="s">
        <v>30</v>
      </c>
      <c r="D42" s="9"/>
      <c r="E42" s="9"/>
      <c r="F42" s="9"/>
      <c r="G42" s="9"/>
      <c r="H42" s="9"/>
      <c r="I42" s="9"/>
      <c r="J42" s="9"/>
      <c r="K42" s="9"/>
      <c r="L42" s="9"/>
      <c r="M42" s="9"/>
      <c r="N42" s="9"/>
      <c r="O42" s="9"/>
      <c r="P42" s="9"/>
      <c r="Q42" s="9"/>
      <c r="R42" s="9"/>
      <c r="S42" s="9"/>
      <c r="T42" s="9"/>
    </row>
    <row r="43" spans="2:20" ht="6" customHeight="1" x14ac:dyDescent="0.25">
      <c r="B43" s="9"/>
      <c r="C43" s="9"/>
      <c r="D43" s="9"/>
      <c r="E43" s="9"/>
      <c r="F43" s="9"/>
      <c r="G43" s="9"/>
      <c r="H43" s="9"/>
      <c r="I43" s="9"/>
      <c r="J43" s="9"/>
      <c r="K43" s="9"/>
      <c r="L43" s="9"/>
      <c r="M43" s="9"/>
      <c r="N43" s="9"/>
      <c r="O43" s="9"/>
      <c r="P43" s="9"/>
      <c r="Q43" s="9"/>
      <c r="R43" s="9"/>
      <c r="S43" s="9"/>
      <c r="T43" s="9"/>
    </row>
    <row r="44" spans="2:20" x14ac:dyDescent="0.25">
      <c r="B44" s="9"/>
      <c r="C44" s="97" t="s">
        <v>87</v>
      </c>
      <c r="D44" s="98"/>
      <c r="E44" s="98"/>
      <c r="F44" s="98"/>
      <c r="G44" s="98"/>
      <c r="H44" s="98"/>
      <c r="I44" s="98"/>
      <c r="J44" s="98"/>
      <c r="K44" s="98"/>
      <c r="L44" s="98"/>
      <c r="M44" s="98"/>
      <c r="N44" s="98"/>
      <c r="O44" s="98"/>
      <c r="P44" s="98"/>
      <c r="Q44" s="98"/>
      <c r="R44" s="98"/>
      <c r="S44" s="99"/>
      <c r="T44" s="9"/>
    </row>
    <row r="45" spans="2:20" x14ac:dyDescent="0.25">
      <c r="B45" s="9"/>
      <c r="C45" s="100"/>
      <c r="D45" s="101"/>
      <c r="E45" s="101"/>
      <c r="F45" s="101"/>
      <c r="G45" s="101"/>
      <c r="H45" s="101"/>
      <c r="I45" s="101"/>
      <c r="J45" s="101"/>
      <c r="K45" s="101"/>
      <c r="L45" s="101"/>
      <c r="M45" s="101"/>
      <c r="N45" s="101"/>
      <c r="O45" s="101"/>
      <c r="P45" s="101"/>
      <c r="Q45" s="101"/>
      <c r="R45" s="101"/>
      <c r="S45" s="102"/>
      <c r="T45" s="9"/>
    </row>
    <row r="46" spans="2:20" x14ac:dyDescent="0.25">
      <c r="B46" s="9"/>
      <c r="C46" s="100"/>
      <c r="D46" s="101"/>
      <c r="E46" s="101"/>
      <c r="F46" s="101"/>
      <c r="G46" s="101"/>
      <c r="H46" s="101"/>
      <c r="I46" s="101"/>
      <c r="J46" s="101"/>
      <c r="K46" s="101"/>
      <c r="L46" s="101"/>
      <c r="M46" s="101"/>
      <c r="N46" s="101"/>
      <c r="O46" s="101"/>
      <c r="P46" s="101"/>
      <c r="Q46" s="101"/>
      <c r="R46" s="101"/>
      <c r="S46" s="102"/>
      <c r="T46" s="9"/>
    </row>
    <row r="47" spans="2:20" x14ac:dyDescent="0.25">
      <c r="B47" s="9"/>
      <c r="C47" s="100"/>
      <c r="D47" s="101"/>
      <c r="E47" s="101"/>
      <c r="F47" s="101"/>
      <c r="G47" s="101"/>
      <c r="H47" s="101"/>
      <c r="I47" s="101"/>
      <c r="J47" s="101"/>
      <c r="K47" s="101"/>
      <c r="L47" s="101"/>
      <c r="M47" s="101"/>
      <c r="N47" s="101"/>
      <c r="O47" s="101"/>
      <c r="P47" s="101"/>
      <c r="Q47" s="101"/>
      <c r="R47" s="101"/>
      <c r="S47" s="102"/>
      <c r="T47" s="9"/>
    </row>
    <row r="48" spans="2:20" x14ac:dyDescent="0.25">
      <c r="B48" s="9"/>
      <c r="C48" s="100"/>
      <c r="D48" s="101"/>
      <c r="E48" s="101"/>
      <c r="F48" s="101"/>
      <c r="G48" s="101"/>
      <c r="H48" s="101"/>
      <c r="I48" s="101"/>
      <c r="J48" s="101"/>
      <c r="K48" s="101"/>
      <c r="L48" s="101"/>
      <c r="M48" s="101"/>
      <c r="N48" s="101"/>
      <c r="O48" s="101"/>
      <c r="P48" s="101"/>
      <c r="Q48" s="101"/>
      <c r="R48" s="101"/>
      <c r="S48" s="102"/>
      <c r="T48" s="9"/>
    </row>
    <row r="49" spans="2:20" ht="30.75" customHeight="1" x14ac:dyDescent="0.25">
      <c r="B49" s="9"/>
      <c r="C49" s="103"/>
      <c r="D49" s="104"/>
      <c r="E49" s="104"/>
      <c r="F49" s="104"/>
      <c r="G49" s="104"/>
      <c r="H49" s="104"/>
      <c r="I49" s="104"/>
      <c r="J49" s="104"/>
      <c r="K49" s="104"/>
      <c r="L49" s="104"/>
      <c r="M49" s="104"/>
      <c r="N49" s="104"/>
      <c r="O49" s="104"/>
      <c r="P49" s="104"/>
      <c r="Q49" s="104"/>
      <c r="R49" s="104"/>
      <c r="S49" s="105"/>
      <c r="T49" s="9"/>
    </row>
    <row r="50" spans="2:20" x14ac:dyDescent="0.25">
      <c r="B50" s="9"/>
      <c r="C50" s="9"/>
      <c r="D50" s="9"/>
      <c r="E50" s="9"/>
      <c r="F50" s="9"/>
      <c r="G50" s="9"/>
      <c r="H50" s="9"/>
      <c r="I50" s="9"/>
      <c r="J50" s="9"/>
      <c r="K50" s="9"/>
      <c r="L50" s="9"/>
      <c r="M50" s="9"/>
      <c r="N50" s="9"/>
      <c r="O50" s="9"/>
      <c r="P50" s="9"/>
      <c r="Q50" s="9"/>
      <c r="R50" s="9"/>
      <c r="S50" s="9"/>
      <c r="T50" s="9"/>
    </row>
    <row r="51" spans="2:20" ht="15.75" x14ac:dyDescent="0.25">
      <c r="B51" s="9"/>
      <c r="C51" s="20" t="s">
        <v>88</v>
      </c>
      <c r="D51" s="29"/>
      <c r="E51" s="29"/>
      <c r="F51" s="23"/>
      <c r="G51" s="23"/>
      <c r="H51" s="23"/>
      <c r="I51" s="23"/>
      <c r="J51" s="23"/>
      <c r="K51" s="23"/>
      <c r="L51" s="23"/>
      <c r="M51" s="64"/>
      <c r="N51" s="64"/>
      <c r="O51" s="23"/>
      <c r="P51" s="23"/>
      <c r="Q51" s="23"/>
      <c r="R51" s="23"/>
      <c r="S51" s="23"/>
      <c r="T51" s="9"/>
    </row>
    <row r="52" spans="2:20" ht="6" customHeight="1" x14ac:dyDescent="0.25">
      <c r="B52" s="9"/>
      <c r="C52" s="20"/>
      <c r="D52" s="29"/>
      <c r="E52" s="29"/>
      <c r="F52" s="23"/>
      <c r="G52" s="23"/>
      <c r="H52" s="23"/>
      <c r="I52" s="23"/>
      <c r="J52" s="23"/>
      <c r="K52" s="23"/>
      <c r="L52" s="23"/>
      <c r="M52" s="64"/>
      <c r="N52" s="64"/>
      <c r="O52" s="23"/>
      <c r="P52" s="23"/>
      <c r="Q52" s="23"/>
      <c r="R52" s="23"/>
      <c r="S52" s="23"/>
      <c r="T52" s="9"/>
    </row>
    <row r="53" spans="2:20" x14ac:dyDescent="0.25">
      <c r="B53" s="9"/>
      <c r="C53" s="86" t="s">
        <v>89</v>
      </c>
      <c r="D53" s="87"/>
      <c r="E53" s="87"/>
      <c r="F53" s="87"/>
      <c r="G53" s="87"/>
      <c r="H53" s="87"/>
      <c r="I53" s="87"/>
      <c r="J53" s="87"/>
      <c r="K53" s="87"/>
      <c r="L53" s="87"/>
      <c r="M53" s="87"/>
      <c r="N53" s="87"/>
      <c r="O53" s="87"/>
      <c r="P53" s="87"/>
      <c r="Q53" s="87"/>
      <c r="R53" s="87"/>
      <c r="S53" s="88"/>
      <c r="T53" s="9"/>
    </row>
    <row r="54" spans="2:20" x14ac:dyDescent="0.25">
      <c r="B54" s="9"/>
      <c r="C54" s="89"/>
      <c r="D54" s="90"/>
      <c r="E54" s="90"/>
      <c r="F54" s="90"/>
      <c r="G54" s="90"/>
      <c r="H54" s="90"/>
      <c r="I54" s="90"/>
      <c r="J54" s="90"/>
      <c r="K54" s="90"/>
      <c r="L54" s="90"/>
      <c r="M54" s="90"/>
      <c r="N54" s="90"/>
      <c r="O54" s="90"/>
      <c r="P54" s="90"/>
      <c r="Q54" s="90"/>
      <c r="R54" s="90"/>
      <c r="S54" s="91"/>
      <c r="T54" s="9"/>
    </row>
    <row r="55" spans="2:20" x14ac:dyDescent="0.25">
      <c r="B55" s="9"/>
      <c r="C55" s="89"/>
      <c r="D55" s="90"/>
      <c r="E55" s="90"/>
      <c r="F55" s="90"/>
      <c r="G55" s="90"/>
      <c r="H55" s="90"/>
      <c r="I55" s="90"/>
      <c r="J55" s="90"/>
      <c r="K55" s="90"/>
      <c r="L55" s="90"/>
      <c r="M55" s="90"/>
      <c r="N55" s="90"/>
      <c r="O55" s="90"/>
      <c r="P55" s="90"/>
      <c r="Q55" s="90"/>
      <c r="R55" s="90"/>
      <c r="S55" s="91"/>
      <c r="T55" s="9"/>
    </row>
    <row r="56" spans="2:20" ht="16.5" customHeight="1" x14ac:dyDescent="0.25">
      <c r="B56" s="9"/>
      <c r="C56" s="129"/>
      <c r="D56" s="93"/>
      <c r="E56" s="93"/>
      <c r="F56" s="93"/>
      <c r="G56" s="93"/>
      <c r="H56" s="93"/>
      <c r="I56" s="93"/>
      <c r="J56" s="93"/>
      <c r="K56" s="93"/>
      <c r="L56" s="93"/>
      <c r="M56" s="93"/>
      <c r="N56" s="93"/>
      <c r="O56" s="93"/>
      <c r="P56" s="93"/>
      <c r="Q56" s="93"/>
      <c r="R56" s="93"/>
      <c r="S56" s="94"/>
      <c r="T56" s="9"/>
    </row>
    <row r="57" spans="2:20" ht="6" customHeight="1" x14ac:dyDescent="0.25">
      <c r="B57" s="9"/>
      <c r="C57" s="9"/>
      <c r="D57" s="9"/>
      <c r="E57" s="9"/>
      <c r="F57" s="9"/>
      <c r="G57" s="9"/>
      <c r="H57" s="9"/>
      <c r="I57" s="9"/>
      <c r="J57" s="9"/>
      <c r="K57" s="9"/>
      <c r="L57" s="9"/>
      <c r="M57" s="9"/>
      <c r="N57" s="9"/>
      <c r="O57" s="9"/>
      <c r="P57" s="9"/>
      <c r="Q57" s="9"/>
      <c r="R57" s="9"/>
      <c r="S57" s="9"/>
      <c r="T57" s="9"/>
    </row>
    <row r="58" spans="2:20" x14ac:dyDescent="0.25">
      <c r="B58" s="9"/>
      <c r="C58" s="23" t="s">
        <v>29</v>
      </c>
      <c r="D58" s="9"/>
      <c r="E58" s="9"/>
      <c r="F58" s="32">
        <v>4</v>
      </c>
      <c r="G58" s="9"/>
      <c r="H58" s="9"/>
      <c r="I58" s="9"/>
      <c r="J58" s="9"/>
      <c r="K58" s="9"/>
      <c r="L58" s="9"/>
      <c r="M58" s="9"/>
      <c r="N58" s="9"/>
      <c r="O58" s="9"/>
      <c r="P58" s="9"/>
      <c r="Q58" s="9"/>
      <c r="R58" s="9"/>
      <c r="S58" s="9"/>
      <c r="T58" s="9"/>
    </row>
    <row r="59" spans="2:20" ht="6" customHeight="1" x14ac:dyDescent="0.25">
      <c r="B59" s="9"/>
      <c r="C59" s="9"/>
      <c r="D59" s="9"/>
      <c r="E59" s="9"/>
      <c r="F59" s="9"/>
      <c r="G59" s="9"/>
      <c r="H59" s="9"/>
      <c r="I59" s="9"/>
      <c r="J59" s="9"/>
      <c r="K59" s="9"/>
      <c r="L59" s="9"/>
      <c r="M59" s="9"/>
      <c r="N59" s="9"/>
      <c r="O59" s="9"/>
      <c r="P59" s="9"/>
      <c r="Q59" s="9"/>
      <c r="R59" s="9"/>
      <c r="S59" s="9"/>
      <c r="T59" s="9"/>
    </row>
    <row r="60" spans="2:20" x14ac:dyDescent="0.25">
      <c r="B60" s="9"/>
      <c r="C60" s="96" t="str">
        <f>IF(F58="","",LOOKUP('Pg7'!F58,Níveis!B84:C87))</f>
        <v>Existe processo permanente de aquisição e manutenção de informações hidrográficas e hidrológicas quali-quantitativas (incluindo outras como, monitoramento, cadastro de usos e usuários, outorgas, cobrança, legislação e normas pertinentes, etc.), organizadas, atualizadas, sistematizadas, validadas e integradas em banco de dados corporativo, bem como ferramentas computacionais que permitam acessá-las e analisá-las em seu conjunto, de forma a permitir sua utilização nos processos gerenciais e de regulação do uso da água, além do acompanhamento pela sociedade.</v>
      </c>
      <c r="D60" s="87"/>
      <c r="E60" s="87"/>
      <c r="F60" s="87"/>
      <c r="G60" s="87"/>
      <c r="H60" s="87"/>
      <c r="I60" s="87"/>
      <c r="J60" s="87"/>
      <c r="K60" s="87"/>
      <c r="L60" s="87"/>
      <c r="M60" s="87"/>
      <c r="N60" s="87"/>
      <c r="O60" s="87"/>
      <c r="P60" s="87"/>
      <c r="Q60" s="87"/>
      <c r="R60" s="87"/>
      <c r="S60" s="88"/>
      <c r="T60" s="9"/>
    </row>
    <row r="61" spans="2:20" x14ac:dyDescent="0.25">
      <c r="B61" s="9"/>
      <c r="C61" s="95"/>
      <c r="D61" s="90"/>
      <c r="E61" s="90"/>
      <c r="F61" s="90"/>
      <c r="G61" s="90"/>
      <c r="H61" s="90"/>
      <c r="I61" s="90"/>
      <c r="J61" s="90"/>
      <c r="K61" s="90"/>
      <c r="L61" s="90"/>
      <c r="M61" s="90"/>
      <c r="N61" s="90"/>
      <c r="O61" s="90"/>
      <c r="P61" s="90"/>
      <c r="Q61" s="90"/>
      <c r="R61" s="90"/>
      <c r="S61" s="91"/>
      <c r="T61" s="9"/>
    </row>
    <row r="62" spans="2:20" ht="31.5" customHeight="1" x14ac:dyDescent="0.25">
      <c r="B62" s="9"/>
      <c r="C62" s="92"/>
      <c r="D62" s="93"/>
      <c r="E62" s="93"/>
      <c r="F62" s="93"/>
      <c r="G62" s="93"/>
      <c r="H62" s="93"/>
      <c r="I62" s="93"/>
      <c r="J62" s="93"/>
      <c r="K62" s="93"/>
      <c r="L62" s="93"/>
      <c r="M62" s="93"/>
      <c r="N62" s="93"/>
      <c r="O62" s="93"/>
      <c r="P62" s="93"/>
      <c r="Q62" s="93"/>
      <c r="R62" s="93"/>
      <c r="S62" s="94"/>
      <c r="T62" s="9"/>
    </row>
    <row r="63" spans="2:20" ht="6" customHeight="1" x14ac:dyDescent="0.25">
      <c r="B63" s="9"/>
      <c r="C63" s="9"/>
      <c r="D63" s="9"/>
      <c r="E63" s="9"/>
      <c r="F63" s="9"/>
      <c r="G63" s="9"/>
      <c r="H63" s="9"/>
      <c r="I63" s="9"/>
      <c r="J63" s="9"/>
      <c r="K63" s="9"/>
      <c r="L63" s="9"/>
      <c r="M63" s="9"/>
      <c r="N63" s="9"/>
      <c r="O63" s="9"/>
      <c r="P63" s="9"/>
      <c r="Q63" s="9"/>
      <c r="R63" s="9"/>
      <c r="S63" s="9"/>
      <c r="T63" s="9"/>
    </row>
    <row r="64" spans="2:20" x14ac:dyDescent="0.25">
      <c r="B64" s="9"/>
      <c r="C64" s="30" t="s">
        <v>30</v>
      </c>
      <c r="D64" s="9"/>
      <c r="E64" s="9"/>
      <c r="F64" s="9"/>
      <c r="G64" s="9"/>
      <c r="H64" s="9"/>
      <c r="I64" s="9"/>
      <c r="J64" s="9"/>
      <c r="K64" s="9"/>
      <c r="L64" s="9"/>
      <c r="M64" s="9"/>
      <c r="N64" s="9"/>
      <c r="O64" s="9"/>
      <c r="P64" s="9"/>
      <c r="Q64" s="9"/>
      <c r="R64" s="9"/>
      <c r="S64" s="9"/>
      <c r="T64" s="9"/>
    </row>
    <row r="65" spans="2:20" ht="6" customHeight="1" x14ac:dyDescent="0.25">
      <c r="B65" s="9"/>
      <c r="C65" s="9"/>
      <c r="D65" s="9"/>
      <c r="E65" s="9"/>
      <c r="F65" s="9"/>
      <c r="G65" s="9"/>
      <c r="H65" s="9"/>
      <c r="I65" s="9"/>
      <c r="J65" s="9"/>
      <c r="K65" s="9"/>
      <c r="L65" s="9"/>
      <c r="M65" s="9"/>
      <c r="N65" s="9"/>
      <c r="O65" s="9"/>
      <c r="P65" s="9"/>
      <c r="Q65" s="9"/>
      <c r="R65" s="9"/>
      <c r="S65" s="9"/>
      <c r="T65" s="9"/>
    </row>
    <row r="66" spans="2:20" x14ac:dyDescent="0.25">
      <c r="B66" s="9"/>
      <c r="C66" s="97" t="s">
        <v>90</v>
      </c>
      <c r="D66" s="98"/>
      <c r="E66" s="98"/>
      <c r="F66" s="98"/>
      <c r="G66" s="98"/>
      <c r="H66" s="98"/>
      <c r="I66" s="98"/>
      <c r="J66" s="98"/>
      <c r="K66" s="98"/>
      <c r="L66" s="98"/>
      <c r="M66" s="98"/>
      <c r="N66" s="98"/>
      <c r="O66" s="98"/>
      <c r="P66" s="98"/>
      <c r="Q66" s="98"/>
      <c r="R66" s="98"/>
      <c r="S66" s="99"/>
      <c r="T66" s="9"/>
    </row>
    <row r="67" spans="2:20" x14ac:dyDescent="0.25">
      <c r="B67" s="9"/>
      <c r="C67" s="100"/>
      <c r="D67" s="101"/>
      <c r="E67" s="101"/>
      <c r="F67" s="101"/>
      <c r="G67" s="101"/>
      <c r="H67" s="101"/>
      <c r="I67" s="101"/>
      <c r="J67" s="101"/>
      <c r="K67" s="101"/>
      <c r="L67" s="101"/>
      <c r="M67" s="101"/>
      <c r="N67" s="101"/>
      <c r="O67" s="101"/>
      <c r="P67" s="101"/>
      <c r="Q67" s="101"/>
      <c r="R67" s="101"/>
      <c r="S67" s="102"/>
      <c r="T67" s="9"/>
    </row>
    <row r="68" spans="2:20" x14ac:dyDescent="0.25">
      <c r="B68" s="9"/>
      <c r="C68" s="100"/>
      <c r="D68" s="101"/>
      <c r="E68" s="101"/>
      <c r="F68" s="101"/>
      <c r="G68" s="101"/>
      <c r="H68" s="101"/>
      <c r="I68" s="101"/>
      <c r="J68" s="101"/>
      <c r="K68" s="101"/>
      <c r="L68" s="101"/>
      <c r="M68" s="101"/>
      <c r="N68" s="101"/>
      <c r="O68" s="101"/>
      <c r="P68" s="101"/>
      <c r="Q68" s="101"/>
      <c r="R68" s="101"/>
      <c r="S68" s="102"/>
      <c r="T68" s="9"/>
    </row>
    <row r="69" spans="2:20" x14ac:dyDescent="0.25">
      <c r="B69" s="9"/>
      <c r="C69" s="100"/>
      <c r="D69" s="101"/>
      <c r="E69" s="101"/>
      <c r="F69" s="101"/>
      <c r="G69" s="101"/>
      <c r="H69" s="101"/>
      <c r="I69" s="101"/>
      <c r="J69" s="101"/>
      <c r="K69" s="101"/>
      <c r="L69" s="101"/>
      <c r="M69" s="101"/>
      <c r="N69" s="101"/>
      <c r="O69" s="101"/>
      <c r="P69" s="101"/>
      <c r="Q69" s="101"/>
      <c r="R69" s="101"/>
      <c r="S69" s="102"/>
      <c r="T69" s="9"/>
    </row>
    <row r="70" spans="2:20" x14ac:dyDescent="0.25">
      <c r="B70" s="9"/>
      <c r="C70" s="100"/>
      <c r="D70" s="101"/>
      <c r="E70" s="101"/>
      <c r="F70" s="101"/>
      <c r="G70" s="101"/>
      <c r="H70" s="101"/>
      <c r="I70" s="101"/>
      <c r="J70" s="101"/>
      <c r="K70" s="101"/>
      <c r="L70" s="101"/>
      <c r="M70" s="101"/>
      <c r="N70" s="101"/>
      <c r="O70" s="101"/>
      <c r="P70" s="101"/>
      <c r="Q70" s="101"/>
      <c r="R70" s="101"/>
      <c r="S70" s="102"/>
      <c r="T70" s="9"/>
    </row>
    <row r="71" spans="2:20" ht="64.5" customHeight="1" x14ac:dyDescent="0.25">
      <c r="B71" s="9"/>
      <c r="C71" s="103"/>
      <c r="D71" s="104"/>
      <c r="E71" s="104"/>
      <c r="F71" s="104"/>
      <c r="G71" s="104"/>
      <c r="H71" s="104"/>
      <c r="I71" s="104"/>
      <c r="J71" s="104"/>
      <c r="K71" s="104"/>
      <c r="L71" s="104"/>
      <c r="M71" s="104"/>
      <c r="N71" s="104"/>
      <c r="O71" s="104"/>
      <c r="P71" s="104"/>
      <c r="Q71" s="104"/>
      <c r="R71" s="104"/>
      <c r="S71" s="105"/>
      <c r="T71" s="9"/>
    </row>
    <row r="72" spans="2:20" x14ac:dyDescent="0.25">
      <c r="B72" s="9"/>
      <c r="C72" s="31"/>
      <c r="D72" s="31"/>
      <c r="E72" s="31"/>
      <c r="F72" s="31"/>
      <c r="G72" s="31"/>
      <c r="H72" s="31"/>
      <c r="I72" s="31"/>
      <c r="J72" s="31"/>
      <c r="K72" s="31"/>
      <c r="L72" s="31"/>
      <c r="M72" s="31"/>
      <c r="N72" s="31"/>
      <c r="O72" s="31"/>
      <c r="P72" s="31"/>
      <c r="Q72" s="31"/>
      <c r="R72" s="31"/>
      <c r="S72" s="31"/>
      <c r="T72" s="9"/>
    </row>
    <row r="73" spans="2:20" x14ac:dyDescent="0.25">
      <c r="B73" s="9"/>
      <c r="C73" s="107"/>
      <c r="D73" s="107"/>
      <c r="E73" s="107"/>
      <c r="F73" s="107"/>
      <c r="G73" s="107"/>
      <c r="H73" s="107"/>
      <c r="I73" s="107"/>
      <c r="J73" s="107"/>
      <c r="K73" s="9"/>
      <c r="L73" s="107"/>
      <c r="M73" s="107"/>
      <c r="N73" s="107"/>
      <c r="O73" s="107"/>
      <c r="P73" s="107"/>
      <c r="Q73" s="107"/>
      <c r="R73" s="107"/>
      <c r="S73" s="107"/>
      <c r="T73" s="9"/>
    </row>
    <row r="74" spans="2:20" x14ac:dyDescent="0.25">
      <c r="B74" s="27"/>
    </row>
  </sheetData>
  <mergeCells count="15">
    <mergeCell ref="C17:S19"/>
    <mergeCell ref="C23:S28"/>
    <mergeCell ref="C32:S34"/>
    <mergeCell ref="C38:S40"/>
    <mergeCell ref="F2:P3"/>
    <mergeCell ref="F4:P5"/>
    <mergeCell ref="R6:S7"/>
    <mergeCell ref="C11:S13"/>
    <mergeCell ref="E6:Q7"/>
    <mergeCell ref="C44:S49"/>
    <mergeCell ref="C53:S56"/>
    <mergeCell ref="C60:S62"/>
    <mergeCell ref="C66:S71"/>
    <mergeCell ref="C73:J73"/>
    <mergeCell ref="L73:S73"/>
  </mergeCells>
  <conditionalFormatting sqref="R6">
    <cfRule type="expression" dxfId="4" priority="1">
      <formula>$R$6&lt;&gt;""</formula>
    </cfRule>
  </conditionalFormatting>
  <dataValidations count="3">
    <dataValidation type="list" allowBlank="1" showInputMessage="1" showErrorMessage="1" sqref="F36 F58" xr:uid="{00000000-0002-0000-0700-000000000000}">
      <formula1>"1,2,3,4"</formula1>
    </dataValidation>
    <dataValidation type="textLength" operator="lessThan" showInputMessage="1" showErrorMessage="1" sqref="C23:S28" xr:uid="{00000000-0002-0000-0700-000001000000}">
      <formula1>1025</formula1>
    </dataValidation>
    <dataValidation type="list" allowBlank="1" showInputMessage="1" showErrorMessage="1" sqref="F15" xr:uid="{00000000-0002-0000-0700-000002000000}">
      <formula1>"1,2,3,4,5"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X71"/>
  <sheetViews>
    <sheetView showGridLines="0" topLeftCell="A55" zoomScaleNormal="100" zoomScaleSheetLayoutView="100" workbookViewId="0">
      <selection activeCell="C26" sqref="C26:R29"/>
    </sheetView>
  </sheetViews>
  <sheetFormatPr defaultColWidth="9.140625" defaultRowHeight="15" x14ac:dyDescent="0.25"/>
  <cols>
    <col min="1" max="1" width="3" style="26" customWidth="1"/>
    <col min="2" max="2" width="1.7109375" style="26" customWidth="1" collapsed="1"/>
    <col min="3" max="5" width="6.140625" style="26" customWidth="1" collapsed="1"/>
    <col min="6" max="7" width="7.7109375" style="26" customWidth="1" collapsed="1"/>
    <col min="8" max="12" width="7.42578125" style="26" customWidth="1" collapsed="1"/>
    <col min="13" max="14" width="8.140625" style="26" customWidth="1" collapsed="1"/>
    <col min="15" max="16" width="7.42578125" style="26" customWidth="1" collapsed="1"/>
    <col min="17" max="17" width="6.7109375" style="26" customWidth="1" collapsed="1"/>
    <col min="18" max="19" width="7.42578125" style="26" customWidth="1" collapsed="1"/>
    <col min="20" max="20" width="1.7109375" style="26" customWidth="1" collapsed="1"/>
    <col min="21" max="21" width="9.140625" style="26" collapsed="1"/>
    <col min="22" max="24" width="9.140625" style="26"/>
    <col min="25" max="16384" width="9.140625" style="26" collapsed="1"/>
  </cols>
  <sheetData>
    <row r="2" spans="2:20" x14ac:dyDescent="0.25">
      <c r="B2" s="9"/>
      <c r="C2" s="9"/>
      <c r="D2" s="9"/>
      <c r="E2" s="9"/>
      <c r="F2" s="69" t="s">
        <v>0</v>
      </c>
      <c r="G2" s="69"/>
      <c r="H2" s="69"/>
      <c r="I2" s="69"/>
      <c r="J2" s="69"/>
      <c r="K2" s="69"/>
      <c r="L2" s="69"/>
      <c r="M2" s="69"/>
      <c r="N2" s="69"/>
      <c r="O2" s="69"/>
      <c r="P2" s="69"/>
      <c r="Q2" s="9"/>
      <c r="R2" s="9"/>
      <c r="S2" s="9"/>
      <c r="T2" s="9"/>
    </row>
    <row r="3" spans="2:20" x14ac:dyDescent="0.25">
      <c r="B3" s="9"/>
      <c r="C3" s="9"/>
      <c r="D3" s="9"/>
      <c r="E3" s="9"/>
      <c r="F3" s="69"/>
      <c r="G3" s="69"/>
      <c r="H3" s="69"/>
      <c r="I3" s="69"/>
      <c r="J3" s="69"/>
      <c r="K3" s="69"/>
      <c r="L3" s="69"/>
      <c r="M3" s="69"/>
      <c r="N3" s="69"/>
      <c r="O3" s="69"/>
      <c r="P3" s="69"/>
      <c r="Q3" s="9"/>
      <c r="R3" s="9"/>
      <c r="S3" s="9"/>
      <c r="T3" s="9"/>
    </row>
    <row r="4" spans="2:20" x14ac:dyDescent="0.25">
      <c r="B4" s="9"/>
      <c r="C4" s="64"/>
      <c r="D4" s="64"/>
      <c r="E4" s="64"/>
      <c r="F4" s="71" t="s">
        <v>25</v>
      </c>
      <c r="G4" s="71"/>
      <c r="H4" s="71"/>
      <c r="I4" s="71"/>
      <c r="J4" s="71"/>
      <c r="K4" s="71"/>
      <c r="L4" s="71"/>
      <c r="M4" s="71"/>
      <c r="N4" s="71"/>
      <c r="O4" s="71"/>
      <c r="P4" s="71"/>
      <c r="Q4" s="64"/>
      <c r="R4" s="64"/>
      <c r="S4" s="64"/>
      <c r="T4" s="9"/>
    </row>
    <row r="5" spans="2:20" x14ac:dyDescent="0.25">
      <c r="B5" s="9"/>
      <c r="C5" s="64"/>
      <c r="D5" s="64"/>
      <c r="E5" s="64"/>
      <c r="F5" s="71"/>
      <c r="G5" s="71"/>
      <c r="H5" s="71"/>
      <c r="I5" s="71"/>
      <c r="J5" s="71"/>
      <c r="K5" s="71"/>
      <c r="L5" s="71"/>
      <c r="M5" s="71"/>
      <c r="N5" s="71"/>
      <c r="O5" s="71"/>
      <c r="P5" s="71"/>
      <c r="Q5" s="64"/>
      <c r="R5" s="64"/>
      <c r="S5" s="64"/>
      <c r="T5" s="9"/>
    </row>
    <row r="6" spans="2:20" ht="15.75" customHeight="1" x14ac:dyDescent="0.25">
      <c r="B6" s="9"/>
      <c r="C6" s="64"/>
      <c r="D6" s="64"/>
      <c r="E6" s="71" t="s">
        <v>26</v>
      </c>
      <c r="F6" s="71"/>
      <c r="G6" s="71"/>
      <c r="H6" s="71"/>
      <c r="I6" s="71"/>
      <c r="J6" s="71"/>
      <c r="K6" s="71"/>
      <c r="L6" s="71"/>
      <c r="M6" s="71"/>
      <c r="N6" s="71"/>
      <c r="O6" s="71"/>
      <c r="P6" s="71"/>
      <c r="Q6" s="71"/>
      <c r="R6" s="106">
        <f>IF(Inicial!G21="","",Inicial!G21)</f>
        <v>2022</v>
      </c>
      <c r="S6" s="106"/>
      <c r="T6" s="9"/>
    </row>
    <row r="7" spans="2:20" ht="15.75" customHeight="1" x14ac:dyDescent="0.25">
      <c r="B7" s="9"/>
      <c r="C7" s="64"/>
      <c r="D7" s="64"/>
      <c r="E7" s="71"/>
      <c r="F7" s="71"/>
      <c r="G7" s="71"/>
      <c r="H7" s="71"/>
      <c r="I7" s="71"/>
      <c r="J7" s="71"/>
      <c r="K7" s="71"/>
      <c r="L7" s="71"/>
      <c r="M7" s="71"/>
      <c r="N7" s="71"/>
      <c r="O7" s="71"/>
      <c r="P7" s="71"/>
      <c r="Q7" s="71"/>
      <c r="R7" s="106"/>
      <c r="S7" s="106"/>
      <c r="T7" s="9"/>
    </row>
    <row r="8" spans="2:20" ht="9.9499999999999993" customHeight="1" x14ac:dyDescent="0.25">
      <c r="B8" s="9"/>
      <c r="C8" s="64"/>
      <c r="D8" s="64"/>
      <c r="E8" s="64"/>
      <c r="F8" s="64"/>
      <c r="G8" s="64"/>
      <c r="H8" s="64"/>
      <c r="I8" s="64"/>
      <c r="J8" s="64"/>
      <c r="K8" s="64"/>
      <c r="L8" s="64"/>
      <c r="M8" s="22"/>
      <c r="N8" s="22"/>
      <c r="O8" s="9"/>
      <c r="P8" s="9"/>
      <c r="Q8" s="9"/>
      <c r="R8" s="9"/>
      <c r="S8" s="9"/>
      <c r="T8" s="9"/>
    </row>
    <row r="9" spans="2:20" ht="15.75" x14ac:dyDescent="0.25">
      <c r="B9" s="9"/>
      <c r="C9" s="20" t="s">
        <v>91</v>
      </c>
      <c r="D9" s="29"/>
      <c r="E9" s="29"/>
      <c r="F9" s="23"/>
      <c r="G9" s="23"/>
      <c r="H9" s="23"/>
      <c r="I9" s="23"/>
      <c r="J9" s="23"/>
      <c r="K9" s="23"/>
      <c r="L9" s="23"/>
      <c r="M9" s="64"/>
      <c r="N9" s="64"/>
      <c r="O9" s="23"/>
      <c r="P9" s="23"/>
      <c r="Q9" s="23"/>
      <c r="R9" s="23"/>
      <c r="S9" s="23"/>
      <c r="T9" s="9"/>
    </row>
    <row r="10" spans="2:20" ht="6" customHeight="1" x14ac:dyDescent="0.25">
      <c r="B10" s="9"/>
      <c r="C10" s="9"/>
      <c r="D10" s="9"/>
      <c r="E10" s="9"/>
      <c r="F10" s="9"/>
      <c r="G10" s="9"/>
      <c r="H10" s="9"/>
      <c r="I10" s="9"/>
      <c r="J10" s="9"/>
      <c r="K10" s="9"/>
      <c r="L10" s="9"/>
      <c r="M10" s="9"/>
      <c r="N10" s="9"/>
      <c r="O10" s="9"/>
      <c r="P10" s="9"/>
      <c r="Q10" s="9"/>
      <c r="R10" s="9"/>
      <c r="S10" s="9"/>
      <c r="T10" s="9"/>
    </row>
    <row r="11" spans="2:20" ht="15" customHeight="1" x14ac:dyDescent="0.25">
      <c r="B11" s="9"/>
      <c r="C11" s="86" t="s">
        <v>92</v>
      </c>
      <c r="D11" s="125"/>
      <c r="E11" s="125"/>
      <c r="F11" s="125"/>
      <c r="G11" s="125"/>
      <c r="H11" s="125"/>
      <c r="I11" s="125"/>
      <c r="J11" s="125"/>
      <c r="K11" s="125"/>
      <c r="L11" s="125"/>
      <c r="M11" s="125"/>
      <c r="N11" s="125"/>
      <c r="O11" s="125"/>
      <c r="P11" s="125"/>
      <c r="Q11" s="125"/>
      <c r="R11" s="125"/>
      <c r="S11" s="126"/>
      <c r="T11" s="9"/>
    </row>
    <row r="12" spans="2:20" ht="15" customHeight="1" x14ac:dyDescent="0.25">
      <c r="B12" s="9"/>
      <c r="C12" s="89"/>
      <c r="D12" s="127"/>
      <c r="E12" s="127"/>
      <c r="F12" s="127"/>
      <c r="G12" s="127"/>
      <c r="H12" s="127"/>
      <c r="I12" s="127"/>
      <c r="J12" s="127"/>
      <c r="K12" s="127"/>
      <c r="L12" s="127"/>
      <c r="M12" s="127"/>
      <c r="N12" s="127"/>
      <c r="O12" s="127"/>
      <c r="P12" s="127"/>
      <c r="Q12" s="127"/>
      <c r="R12" s="127"/>
      <c r="S12" s="128"/>
      <c r="T12" s="9"/>
    </row>
    <row r="13" spans="2:20" ht="12" customHeight="1" x14ac:dyDescent="0.25">
      <c r="B13" s="9"/>
      <c r="C13" s="129"/>
      <c r="D13" s="130"/>
      <c r="E13" s="130"/>
      <c r="F13" s="130"/>
      <c r="G13" s="130"/>
      <c r="H13" s="130"/>
      <c r="I13" s="130"/>
      <c r="J13" s="130"/>
      <c r="K13" s="130"/>
      <c r="L13" s="130"/>
      <c r="M13" s="130"/>
      <c r="N13" s="130"/>
      <c r="O13" s="130"/>
      <c r="P13" s="130"/>
      <c r="Q13" s="130"/>
      <c r="R13" s="130"/>
      <c r="S13" s="131"/>
      <c r="T13" s="9"/>
    </row>
    <row r="14" spans="2:20" ht="6" customHeight="1" x14ac:dyDescent="0.25">
      <c r="B14" s="9"/>
      <c r="C14" s="57"/>
      <c r="D14" s="57"/>
      <c r="E14" s="57"/>
      <c r="F14" s="58"/>
      <c r="G14" s="57"/>
      <c r="H14" s="57"/>
      <c r="I14" s="57"/>
      <c r="J14" s="57"/>
      <c r="K14" s="57"/>
      <c r="L14" s="57"/>
      <c r="M14" s="57"/>
      <c r="N14" s="57"/>
      <c r="O14" s="57"/>
      <c r="P14" s="57"/>
      <c r="Q14" s="57"/>
      <c r="R14" s="57"/>
      <c r="S14" s="57"/>
      <c r="T14" s="9"/>
    </row>
    <row r="15" spans="2:20" x14ac:dyDescent="0.25">
      <c r="B15" s="9"/>
      <c r="C15" s="23" t="s">
        <v>29</v>
      </c>
      <c r="D15" s="9"/>
      <c r="E15" s="9"/>
      <c r="F15" s="56">
        <v>3</v>
      </c>
      <c r="G15" s="9"/>
      <c r="H15" s="9"/>
      <c r="I15" s="9"/>
      <c r="J15" s="9"/>
      <c r="K15" s="9"/>
      <c r="L15" s="9"/>
      <c r="M15" s="9"/>
      <c r="N15" s="9"/>
      <c r="O15" s="9"/>
      <c r="P15" s="9"/>
      <c r="Q15" s="9"/>
      <c r="R15" s="9"/>
      <c r="S15" s="9"/>
      <c r="T15" s="9"/>
    </row>
    <row r="16" spans="2:20" ht="6" customHeight="1" x14ac:dyDescent="0.25">
      <c r="B16" s="9"/>
      <c r="C16" s="9"/>
      <c r="D16" s="9"/>
      <c r="E16" s="9"/>
      <c r="F16" s="9"/>
      <c r="G16" s="9"/>
      <c r="H16" s="9"/>
      <c r="I16" s="9"/>
      <c r="J16" s="9"/>
      <c r="K16" s="9"/>
      <c r="L16" s="9"/>
      <c r="M16" s="9"/>
      <c r="N16" s="9"/>
      <c r="O16" s="9"/>
      <c r="P16" s="9"/>
      <c r="Q16" s="9"/>
      <c r="R16" s="9"/>
      <c r="S16" s="9"/>
      <c r="T16" s="9"/>
    </row>
    <row r="17" spans="2:20" x14ac:dyDescent="0.25">
      <c r="B17" s="9"/>
      <c r="C17" s="96" t="str">
        <f>IF(F15="","",LOOKUP('Pg8'!F15,Níveis!B88:C91))</f>
        <v>Existem ações financiadas e/ou promovidas no âmbito do sistema estadual de gerenciamento de recursos hídricos, voltadas à pesquisa aplicada e ao desenvolvimento tecnológico que resultam em inovação para o aperfeiçoamento das atividades realizadas pelo organismo gestor, as quais fazem parte de uma política permanente de PDI, mas os resultados ainda não são internalizados no cotidiano do órgão.</v>
      </c>
      <c r="D17" s="87"/>
      <c r="E17" s="87"/>
      <c r="F17" s="87"/>
      <c r="G17" s="87"/>
      <c r="H17" s="87"/>
      <c r="I17" s="87"/>
      <c r="J17" s="87"/>
      <c r="K17" s="87"/>
      <c r="L17" s="87"/>
      <c r="M17" s="87"/>
      <c r="N17" s="87"/>
      <c r="O17" s="87"/>
      <c r="P17" s="87"/>
      <c r="Q17" s="87"/>
      <c r="R17" s="87"/>
      <c r="S17" s="88"/>
      <c r="T17" s="9"/>
    </row>
    <row r="18" spans="2:20" x14ac:dyDescent="0.25">
      <c r="B18" s="9"/>
      <c r="C18" s="95"/>
      <c r="D18" s="90"/>
      <c r="E18" s="90"/>
      <c r="F18" s="90"/>
      <c r="G18" s="90"/>
      <c r="H18" s="90"/>
      <c r="I18" s="90"/>
      <c r="J18" s="90"/>
      <c r="K18" s="90"/>
      <c r="L18" s="90"/>
      <c r="M18" s="90"/>
      <c r="N18" s="90"/>
      <c r="O18" s="90"/>
      <c r="P18" s="90"/>
      <c r="Q18" s="90"/>
      <c r="R18" s="90"/>
      <c r="S18" s="91"/>
      <c r="T18" s="9"/>
    </row>
    <row r="19" spans="2:20" x14ac:dyDescent="0.25">
      <c r="B19" s="9"/>
      <c r="C19" s="92"/>
      <c r="D19" s="93"/>
      <c r="E19" s="93"/>
      <c r="F19" s="93"/>
      <c r="G19" s="93"/>
      <c r="H19" s="93"/>
      <c r="I19" s="93"/>
      <c r="J19" s="93"/>
      <c r="K19" s="93"/>
      <c r="L19" s="93"/>
      <c r="M19" s="93"/>
      <c r="N19" s="93"/>
      <c r="O19" s="93"/>
      <c r="P19" s="93"/>
      <c r="Q19" s="93"/>
      <c r="R19" s="93"/>
      <c r="S19" s="94"/>
      <c r="T19" s="9"/>
    </row>
    <row r="20" spans="2:20" ht="6" customHeight="1" x14ac:dyDescent="0.25">
      <c r="B20" s="9"/>
      <c r="C20" s="9"/>
      <c r="D20" s="9"/>
      <c r="E20" s="9"/>
      <c r="F20" s="9"/>
      <c r="G20" s="9"/>
      <c r="H20" s="9"/>
      <c r="I20" s="9"/>
      <c r="J20" s="9"/>
      <c r="K20" s="9"/>
      <c r="L20" s="9"/>
      <c r="M20" s="9"/>
      <c r="N20" s="9"/>
      <c r="O20" s="9"/>
      <c r="P20" s="9"/>
      <c r="Q20" s="9"/>
      <c r="R20" s="9"/>
      <c r="S20" s="9"/>
      <c r="T20" s="9"/>
    </row>
    <row r="21" spans="2:20" x14ac:dyDescent="0.25">
      <c r="B21" s="9"/>
      <c r="C21" s="30" t="s">
        <v>30</v>
      </c>
      <c r="D21" s="9"/>
      <c r="E21" s="9"/>
      <c r="F21" s="9"/>
      <c r="G21" s="9"/>
      <c r="H21" s="9"/>
      <c r="I21" s="9"/>
      <c r="J21" s="9"/>
      <c r="K21" s="9"/>
      <c r="L21" s="9"/>
      <c r="M21" s="9"/>
      <c r="N21" s="9"/>
      <c r="O21" s="9"/>
      <c r="P21" s="9"/>
      <c r="Q21" s="9"/>
      <c r="R21" s="9"/>
      <c r="S21" s="9"/>
      <c r="T21" s="9"/>
    </row>
    <row r="22" spans="2:20" ht="6" customHeight="1" x14ac:dyDescent="0.25">
      <c r="B22" s="9"/>
      <c r="C22" s="9"/>
      <c r="D22" s="9"/>
      <c r="E22" s="9"/>
      <c r="F22" s="9"/>
      <c r="G22" s="9"/>
      <c r="H22" s="9"/>
      <c r="I22" s="9"/>
      <c r="J22" s="9"/>
      <c r="K22" s="9"/>
      <c r="L22" s="9"/>
      <c r="M22" s="9"/>
      <c r="N22" s="9"/>
      <c r="O22" s="9"/>
      <c r="P22" s="9"/>
      <c r="Q22" s="9"/>
      <c r="R22" s="9"/>
      <c r="S22" s="9"/>
      <c r="T22" s="9"/>
    </row>
    <row r="23" spans="2:20" x14ac:dyDescent="0.25">
      <c r="B23" s="9"/>
      <c r="C23" s="97" t="s">
        <v>93</v>
      </c>
      <c r="D23" s="98"/>
      <c r="E23" s="98"/>
      <c r="F23" s="98"/>
      <c r="G23" s="98"/>
      <c r="H23" s="98"/>
      <c r="I23" s="98"/>
      <c r="J23" s="98"/>
      <c r="K23" s="98"/>
      <c r="L23" s="98"/>
      <c r="M23" s="98"/>
      <c r="N23" s="98"/>
      <c r="O23" s="98"/>
      <c r="P23" s="98"/>
      <c r="Q23" s="98"/>
      <c r="R23" s="98"/>
      <c r="S23" s="99"/>
      <c r="T23" s="9"/>
    </row>
    <row r="24" spans="2:20" x14ac:dyDescent="0.25">
      <c r="B24" s="9"/>
      <c r="C24" s="100"/>
      <c r="D24" s="101"/>
      <c r="E24" s="101"/>
      <c r="F24" s="101"/>
      <c r="G24" s="101"/>
      <c r="H24" s="101"/>
      <c r="I24" s="101"/>
      <c r="J24" s="101"/>
      <c r="K24" s="101"/>
      <c r="L24" s="101"/>
      <c r="M24" s="101"/>
      <c r="N24" s="101"/>
      <c r="O24" s="101"/>
      <c r="P24" s="101"/>
      <c r="Q24" s="101"/>
      <c r="R24" s="101"/>
      <c r="S24" s="102"/>
      <c r="T24" s="9"/>
    </row>
    <row r="25" spans="2:20" ht="46.5" customHeight="1" x14ac:dyDescent="0.25">
      <c r="B25" s="9"/>
      <c r="C25" s="100"/>
      <c r="D25" s="101"/>
      <c r="E25" s="101"/>
      <c r="F25" s="101"/>
      <c r="G25" s="101"/>
      <c r="H25" s="101"/>
      <c r="I25" s="101"/>
      <c r="J25" s="101"/>
      <c r="K25" s="101"/>
      <c r="L25" s="101"/>
      <c r="M25" s="101"/>
      <c r="N25" s="101"/>
      <c r="O25" s="101"/>
      <c r="P25" s="101"/>
      <c r="Q25" s="101"/>
      <c r="R25" s="101"/>
      <c r="S25" s="102"/>
      <c r="T25" s="9"/>
    </row>
    <row r="26" spans="2:20" ht="43.5" customHeight="1" x14ac:dyDescent="0.25">
      <c r="B26" s="9"/>
      <c r="C26" s="100"/>
      <c r="D26" s="101"/>
      <c r="E26" s="101"/>
      <c r="F26" s="101"/>
      <c r="G26" s="101"/>
      <c r="H26" s="101"/>
      <c r="I26" s="101"/>
      <c r="J26" s="101"/>
      <c r="K26" s="101"/>
      <c r="L26" s="101"/>
      <c r="M26" s="101"/>
      <c r="N26" s="101"/>
      <c r="O26" s="101"/>
      <c r="P26" s="101"/>
      <c r="Q26" s="101"/>
      <c r="R26" s="101"/>
      <c r="S26" s="102"/>
      <c r="T26" s="9"/>
    </row>
    <row r="27" spans="2:20" ht="66.75" customHeight="1" x14ac:dyDescent="0.25">
      <c r="B27" s="9"/>
      <c r="C27" s="100"/>
      <c r="D27" s="101"/>
      <c r="E27" s="101"/>
      <c r="F27" s="101"/>
      <c r="G27" s="101"/>
      <c r="H27" s="101"/>
      <c r="I27" s="101"/>
      <c r="J27" s="101"/>
      <c r="K27" s="101"/>
      <c r="L27" s="101"/>
      <c r="M27" s="101"/>
      <c r="N27" s="101"/>
      <c r="O27" s="101"/>
      <c r="P27" s="101"/>
      <c r="Q27" s="101"/>
      <c r="R27" s="101"/>
      <c r="S27" s="102"/>
      <c r="T27" s="9"/>
    </row>
    <row r="28" spans="2:20" x14ac:dyDescent="0.25">
      <c r="B28" s="9"/>
      <c r="C28" s="103"/>
      <c r="D28" s="104"/>
      <c r="E28" s="104"/>
      <c r="F28" s="104"/>
      <c r="G28" s="104"/>
      <c r="H28" s="104"/>
      <c r="I28" s="104"/>
      <c r="J28" s="104"/>
      <c r="K28" s="104"/>
      <c r="L28" s="104"/>
      <c r="M28" s="104"/>
      <c r="N28" s="104"/>
      <c r="O28" s="104"/>
      <c r="P28" s="104"/>
      <c r="Q28" s="104"/>
      <c r="R28" s="104"/>
      <c r="S28" s="105"/>
      <c r="T28" s="9"/>
    </row>
    <row r="29" spans="2:20" x14ac:dyDescent="0.25">
      <c r="B29" s="9"/>
      <c r="C29" s="9"/>
      <c r="D29" s="9"/>
      <c r="E29" s="9"/>
      <c r="F29" s="9"/>
      <c r="G29" s="9"/>
      <c r="H29" s="9"/>
      <c r="I29" s="9"/>
      <c r="J29" s="9"/>
      <c r="K29" s="9"/>
      <c r="L29" s="9"/>
      <c r="M29" s="9"/>
      <c r="N29" s="9"/>
      <c r="O29" s="9"/>
      <c r="P29" s="9"/>
      <c r="Q29" s="9"/>
      <c r="R29" s="9"/>
      <c r="S29" s="9"/>
      <c r="T29" s="9"/>
    </row>
    <row r="30" spans="2:20" ht="15.75" x14ac:dyDescent="0.25">
      <c r="B30" s="9"/>
      <c r="C30" s="20" t="s">
        <v>94</v>
      </c>
      <c r="D30" s="29"/>
      <c r="E30" s="29"/>
      <c r="F30" s="23"/>
      <c r="G30" s="23"/>
      <c r="H30" s="23"/>
      <c r="I30" s="23"/>
      <c r="J30" s="23"/>
      <c r="K30" s="23"/>
      <c r="L30" s="23"/>
      <c r="M30" s="64"/>
      <c r="N30" s="64"/>
      <c r="O30" s="23"/>
      <c r="P30" s="23"/>
      <c r="Q30" s="23"/>
      <c r="R30" s="23"/>
      <c r="S30" s="23"/>
      <c r="T30" s="9"/>
    </row>
    <row r="31" spans="2:20" ht="6" customHeight="1" x14ac:dyDescent="0.25">
      <c r="B31" s="9"/>
      <c r="C31" s="20"/>
      <c r="D31" s="29"/>
      <c r="E31" s="29"/>
      <c r="F31" s="23"/>
      <c r="G31" s="23"/>
      <c r="H31" s="23"/>
      <c r="I31" s="23"/>
      <c r="J31" s="23"/>
      <c r="K31" s="23"/>
      <c r="L31" s="23"/>
      <c r="M31" s="64"/>
      <c r="N31" s="64"/>
      <c r="O31" s="23"/>
      <c r="P31" s="23"/>
      <c r="Q31" s="23"/>
      <c r="R31" s="23"/>
      <c r="S31" s="23"/>
      <c r="T31" s="9"/>
    </row>
    <row r="32" spans="2:20" x14ac:dyDescent="0.25">
      <c r="B32" s="9"/>
      <c r="C32" s="86" t="s">
        <v>95</v>
      </c>
      <c r="D32" s="87"/>
      <c r="E32" s="87"/>
      <c r="F32" s="87"/>
      <c r="G32" s="87"/>
      <c r="H32" s="87"/>
      <c r="I32" s="87"/>
      <c r="J32" s="87"/>
      <c r="K32" s="87"/>
      <c r="L32" s="87"/>
      <c r="M32" s="87"/>
      <c r="N32" s="87"/>
      <c r="O32" s="87"/>
      <c r="P32" s="87"/>
      <c r="Q32" s="87"/>
      <c r="R32" s="87"/>
      <c r="S32" s="88"/>
      <c r="T32" s="9"/>
    </row>
    <row r="33" spans="2:20" ht="24" customHeight="1" x14ac:dyDescent="0.25">
      <c r="B33" s="9"/>
      <c r="C33" s="129"/>
      <c r="D33" s="93"/>
      <c r="E33" s="93"/>
      <c r="F33" s="93"/>
      <c r="G33" s="93"/>
      <c r="H33" s="93"/>
      <c r="I33" s="93"/>
      <c r="J33" s="93"/>
      <c r="K33" s="93"/>
      <c r="L33" s="93"/>
      <c r="M33" s="93"/>
      <c r="N33" s="93"/>
      <c r="O33" s="93"/>
      <c r="P33" s="93"/>
      <c r="Q33" s="93"/>
      <c r="R33" s="93"/>
      <c r="S33" s="94"/>
      <c r="T33" s="9"/>
    </row>
    <row r="34" spans="2:20" ht="6" customHeight="1" x14ac:dyDescent="0.25">
      <c r="B34" s="9"/>
      <c r="C34" s="9"/>
      <c r="D34" s="9"/>
      <c r="E34" s="9"/>
      <c r="F34" s="9"/>
      <c r="G34" s="9"/>
      <c r="H34" s="9"/>
      <c r="I34" s="9"/>
      <c r="J34" s="9"/>
      <c r="K34" s="9"/>
      <c r="L34" s="9"/>
      <c r="M34" s="9"/>
      <c r="N34" s="9"/>
      <c r="O34" s="9"/>
      <c r="P34" s="9"/>
      <c r="Q34" s="9"/>
      <c r="R34" s="9"/>
      <c r="S34" s="9"/>
      <c r="T34" s="9"/>
    </row>
    <row r="35" spans="2:20" x14ac:dyDescent="0.25">
      <c r="B35" s="9"/>
      <c r="C35" s="23" t="s">
        <v>29</v>
      </c>
      <c r="D35" s="9"/>
      <c r="E35" s="9"/>
      <c r="F35" s="32">
        <v>3</v>
      </c>
      <c r="G35" s="9"/>
      <c r="H35" s="9"/>
      <c r="I35" s="9"/>
      <c r="J35" s="9"/>
      <c r="K35" s="9"/>
      <c r="L35" s="9"/>
      <c r="M35" s="9"/>
      <c r="N35" s="9"/>
      <c r="O35" s="9"/>
      <c r="P35" s="9"/>
      <c r="Q35" s="9"/>
      <c r="R35" s="9"/>
      <c r="S35" s="9"/>
      <c r="T35" s="9"/>
    </row>
    <row r="36" spans="2:20" ht="6" customHeight="1" x14ac:dyDescent="0.25">
      <c r="B36" s="9"/>
      <c r="C36" s="9"/>
      <c r="D36" s="9"/>
      <c r="E36" s="9"/>
      <c r="F36" s="9"/>
      <c r="G36" s="9"/>
      <c r="H36" s="9"/>
      <c r="I36" s="9"/>
      <c r="J36" s="9"/>
      <c r="K36" s="9"/>
      <c r="L36" s="9"/>
      <c r="M36" s="9"/>
      <c r="N36" s="9"/>
      <c r="O36" s="9"/>
      <c r="P36" s="9"/>
      <c r="Q36" s="9"/>
      <c r="R36" s="9"/>
      <c r="S36" s="9"/>
      <c r="T36" s="9"/>
    </row>
    <row r="37" spans="2:20" x14ac:dyDescent="0.25">
      <c r="B37" s="9"/>
      <c r="C37" s="96" t="str">
        <f>IF(F35="","",LOOKUP('Pg8'!F35,Níveis!B92:C94))</f>
        <v>Existem sistemas e/ou modelos de suporte à decisão operacionais em âmbito estadual, os quais estão devidamente integrados às rotinas operacionais e/ou aos processos gerenciais e finalísticos (planejamento, outorga, cobrança, etc.).</v>
      </c>
      <c r="D37" s="87"/>
      <c r="E37" s="87"/>
      <c r="F37" s="87"/>
      <c r="G37" s="87"/>
      <c r="H37" s="87"/>
      <c r="I37" s="87"/>
      <c r="J37" s="87"/>
      <c r="K37" s="87"/>
      <c r="L37" s="87"/>
      <c r="M37" s="87"/>
      <c r="N37" s="87"/>
      <c r="O37" s="87"/>
      <c r="P37" s="87"/>
      <c r="Q37" s="87"/>
      <c r="R37" s="87"/>
      <c r="S37" s="88"/>
      <c r="T37" s="9"/>
    </row>
    <row r="38" spans="2:20" x14ac:dyDescent="0.25">
      <c r="B38" s="9"/>
      <c r="C38" s="95"/>
      <c r="D38" s="90"/>
      <c r="E38" s="90"/>
      <c r="F38" s="90"/>
      <c r="G38" s="90"/>
      <c r="H38" s="90"/>
      <c r="I38" s="90"/>
      <c r="J38" s="90"/>
      <c r="K38" s="90"/>
      <c r="L38" s="90"/>
      <c r="M38" s="90"/>
      <c r="N38" s="90"/>
      <c r="O38" s="90"/>
      <c r="P38" s="90"/>
      <c r="Q38" s="90"/>
      <c r="R38" s="90"/>
      <c r="S38" s="91"/>
      <c r="T38" s="9"/>
    </row>
    <row r="39" spans="2:20" x14ac:dyDescent="0.25">
      <c r="B39" s="9"/>
      <c r="C39" s="92"/>
      <c r="D39" s="93"/>
      <c r="E39" s="93"/>
      <c r="F39" s="93"/>
      <c r="G39" s="93"/>
      <c r="H39" s="93"/>
      <c r="I39" s="93"/>
      <c r="J39" s="93"/>
      <c r="K39" s="93"/>
      <c r="L39" s="93"/>
      <c r="M39" s="93"/>
      <c r="N39" s="93"/>
      <c r="O39" s="93"/>
      <c r="P39" s="93"/>
      <c r="Q39" s="93"/>
      <c r="R39" s="93"/>
      <c r="S39" s="94"/>
      <c r="T39" s="9"/>
    </row>
    <row r="40" spans="2:20" ht="6" customHeight="1" x14ac:dyDescent="0.25">
      <c r="B40" s="9"/>
      <c r="C40" s="9"/>
      <c r="D40" s="9"/>
      <c r="E40" s="9"/>
      <c r="F40" s="9"/>
      <c r="G40" s="9"/>
      <c r="H40" s="9"/>
      <c r="I40" s="9"/>
      <c r="J40" s="9"/>
      <c r="K40" s="9"/>
      <c r="L40" s="9"/>
      <c r="M40" s="9"/>
      <c r="N40" s="9"/>
      <c r="O40" s="9"/>
      <c r="P40" s="9"/>
      <c r="Q40" s="9"/>
      <c r="R40" s="9"/>
      <c r="S40" s="9"/>
      <c r="T40" s="9"/>
    </row>
    <row r="41" spans="2:20" x14ac:dyDescent="0.25">
      <c r="B41" s="9"/>
      <c r="C41" s="30" t="s">
        <v>30</v>
      </c>
      <c r="D41" s="9"/>
      <c r="E41" s="9"/>
      <c r="F41" s="9"/>
      <c r="G41" s="9"/>
      <c r="H41" s="9"/>
      <c r="I41" s="9"/>
      <c r="J41" s="9"/>
      <c r="K41" s="9"/>
      <c r="L41" s="9"/>
      <c r="M41" s="9"/>
      <c r="N41" s="9"/>
      <c r="O41" s="9"/>
      <c r="P41" s="9"/>
      <c r="Q41" s="9"/>
      <c r="R41" s="9"/>
      <c r="S41" s="9"/>
      <c r="T41" s="9"/>
    </row>
    <row r="42" spans="2:20" ht="6" customHeight="1" x14ac:dyDescent="0.25">
      <c r="B42" s="9"/>
      <c r="C42" s="9"/>
      <c r="D42" s="9"/>
      <c r="E42" s="9"/>
      <c r="F42" s="9"/>
      <c r="G42" s="9"/>
      <c r="H42" s="9"/>
      <c r="I42" s="9"/>
      <c r="J42" s="9"/>
      <c r="K42" s="9"/>
      <c r="L42" s="9"/>
      <c r="M42" s="9"/>
      <c r="N42" s="9"/>
      <c r="O42" s="9"/>
      <c r="P42" s="9"/>
      <c r="Q42" s="9"/>
      <c r="R42" s="9"/>
      <c r="S42" s="9"/>
      <c r="T42" s="9"/>
    </row>
    <row r="43" spans="2:20" x14ac:dyDescent="0.25">
      <c r="B43" s="9"/>
      <c r="C43" s="97" t="s">
        <v>96</v>
      </c>
      <c r="D43" s="98"/>
      <c r="E43" s="98"/>
      <c r="F43" s="98"/>
      <c r="G43" s="98"/>
      <c r="H43" s="98"/>
      <c r="I43" s="98"/>
      <c r="J43" s="98"/>
      <c r="K43" s="98"/>
      <c r="L43" s="98"/>
      <c r="M43" s="98"/>
      <c r="N43" s="98"/>
      <c r="O43" s="98"/>
      <c r="P43" s="98"/>
      <c r="Q43" s="98"/>
      <c r="R43" s="98"/>
      <c r="S43" s="99"/>
      <c r="T43" s="9"/>
    </row>
    <row r="44" spans="2:20" x14ac:dyDescent="0.25">
      <c r="B44" s="9"/>
      <c r="C44" s="100"/>
      <c r="D44" s="101"/>
      <c r="E44" s="101"/>
      <c r="F44" s="101"/>
      <c r="G44" s="101"/>
      <c r="H44" s="101"/>
      <c r="I44" s="101"/>
      <c r="J44" s="101"/>
      <c r="K44" s="101"/>
      <c r="L44" s="101"/>
      <c r="M44" s="101"/>
      <c r="N44" s="101"/>
      <c r="O44" s="101"/>
      <c r="P44" s="101"/>
      <c r="Q44" s="101"/>
      <c r="R44" s="101"/>
      <c r="S44" s="102"/>
      <c r="T44" s="9"/>
    </row>
    <row r="45" spans="2:20" x14ac:dyDescent="0.25">
      <c r="B45" s="9"/>
      <c r="C45" s="100"/>
      <c r="D45" s="101"/>
      <c r="E45" s="101"/>
      <c r="F45" s="101"/>
      <c r="G45" s="101"/>
      <c r="H45" s="101"/>
      <c r="I45" s="101"/>
      <c r="J45" s="101"/>
      <c r="K45" s="101"/>
      <c r="L45" s="101"/>
      <c r="M45" s="101"/>
      <c r="N45" s="101"/>
      <c r="O45" s="101"/>
      <c r="P45" s="101"/>
      <c r="Q45" s="101"/>
      <c r="R45" s="101"/>
      <c r="S45" s="102"/>
      <c r="T45" s="9"/>
    </row>
    <row r="46" spans="2:20" x14ac:dyDescent="0.25">
      <c r="B46" s="9"/>
      <c r="C46" s="100"/>
      <c r="D46" s="101"/>
      <c r="E46" s="101"/>
      <c r="F46" s="101"/>
      <c r="G46" s="101"/>
      <c r="H46" s="101"/>
      <c r="I46" s="101"/>
      <c r="J46" s="101"/>
      <c r="K46" s="101"/>
      <c r="L46" s="101"/>
      <c r="M46" s="101"/>
      <c r="N46" s="101"/>
      <c r="O46" s="101"/>
      <c r="P46" s="101"/>
      <c r="Q46" s="101"/>
      <c r="R46" s="101"/>
      <c r="S46" s="102"/>
      <c r="T46" s="9"/>
    </row>
    <row r="47" spans="2:20" x14ac:dyDescent="0.25">
      <c r="B47" s="9"/>
      <c r="C47" s="100"/>
      <c r="D47" s="101"/>
      <c r="E47" s="101"/>
      <c r="F47" s="101"/>
      <c r="G47" s="101"/>
      <c r="H47" s="101"/>
      <c r="I47" s="101"/>
      <c r="J47" s="101"/>
      <c r="K47" s="101"/>
      <c r="L47" s="101"/>
      <c r="M47" s="101"/>
      <c r="N47" s="101"/>
      <c r="O47" s="101"/>
      <c r="P47" s="101"/>
      <c r="Q47" s="101"/>
      <c r="R47" s="101"/>
      <c r="S47" s="102"/>
      <c r="T47" s="9"/>
    </row>
    <row r="48" spans="2:20" ht="87" customHeight="1" x14ac:dyDescent="0.25">
      <c r="B48" s="9"/>
      <c r="C48" s="103"/>
      <c r="D48" s="104"/>
      <c r="E48" s="104"/>
      <c r="F48" s="104"/>
      <c r="G48" s="104"/>
      <c r="H48" s="104"/>
      <c r="I48" s="104"/>
      <c r="J48" s="104"/>
      <c r="K48" s="104"/>
      <c r="L48" s="104"/>
      <c r="M48" s="104"/>
      <c r="N48" s="104"/>
      <c r="O48" s="104"/>
      <c r="P48" s="104"/>
      <c r="Q48" s="104"/>
      <c r="R48" s="104"/>
      <c r="S48" s="105"/>
      <c r="T48" s="9"/>
    </row>
    <row r="49" spans="2:20" x14ac:dyDescent="0.25">
      <c r="B49" s="9"/>
      <c r="C49" s="9"/>
      <c r="D49" s="9"/>
      <c r="E49" s="9"/>
      <c r="F49" s="9"/>
      <c r="G49" s="9"/>
      <c r="H49" s="9"/>
      <c r="I49" s="9"/>
      <c r="J49" s="9"/>
      <c r="K49" s="9"/>
      <c r="L49" s="9"/>
      <c r="M49" s="9"/>
      <c r="N49" s="9"/>
      <c r="O49" s="9"/>
      <c r="P49" s="9"/>
      <c r="Q49" s="9"/>
      <c r="R49" s="9"/>
      <c r="S49" s="9"/>
      <c r="T49" s="9"/>
    </row>
    <row r="50" spans="2:20" ht="15.75" x14ac:dyDescent="0.25">
      <c r="B50" s="9"/>
      <c r="C50" s="20" t="s">
        <v>97</v>
      </c>
      <c r="D50" s="29"/>
      <c r="E50" s="29"/>
      <c r="F50" s="23"/>
      <c r="G50" s="23"/>
      <c r="H50" s="23"/>
      <c r="I50" s="23"/>
      <c r="J50" s="23"/>
      <c r="K50" s="23"/>
      <c r="L50" s="23"/>
      <c r="M50" s="64"/>
      <c r="N50" s="64"/>
      <c r="O50" s="23"/>
      <c r="P50" s="23"/>
      <c r="Q50" s="23"/>
      <c r="R50" s="23"/>
      <c r="S50" s="23"/>
      <c r="T50" s="9"/>
    </row>
    <row r="51" spans="2:20" ht="6" customHeight="1" x14ac:dyDescent="0.25">
      <c r="B51" s="9"/>
      <c r="C51" s="20"/>
      <c r="D51" s="29"/>
      <c r="E51" s="29"/>
      <c r="F51" s="23"/>
      <c r="G51" s="23"/>
      <c r="H51" s="23"/>
      <c r="I51" s="23"/>
      <c r="J51" s="23"/>
      <c r="K51" s="23"/>
      <c r="L51" s="23"/>
      <c r="M51" s="64"/>
      <c r="N51" s="64"/>
      <c r="O51" s="23"/>
      <c r="P51" s="23"/>
      <c r="Q51" s="23"/>
      <c r="R51" s="23"/>
      <c r="S51" s="23"/>
      <c r="T51" s="9"/>
    </row>
    <row r="52" spans="2:20" x14ac:dyDescent="0.25">
      <c r="B52" s="9"/>
      <c r="C52" s="86" t="s">
        <v>98</v>
      </c>
      <c r="D52" s="87"/>
      <c r="E52" s="87"/>
      <c r="F52" s="87"/>
      <c r="G52" s="87"/>
      <c r="H52" s="87"/>
      <c r="I52" s="87"/>
      <c r="J52" s="87"/>
      <c r="K52" s="87"/>
      <c r="L52" s="87"/>
      <c r="M52" s="87"/>
      <c r="N52" s="87"/>
      <c r="O52" s="87"/>
      <c r="P52" s="87"/>
      <c r="Q52" s="87"/>
      <c r="R52" s="87"/>
      <c r="S52" s="88"/>
      <c r="T52" s="9"/>
    </row>
    <row r="53" spans="2:20" ht="13.5" customHeight="1" x14ac:dyDescent="0.25">
      <c r="B53" s="9"/>
      <c r="C53" s="129"/>
      <c r="D53" s="93"/>
      <c r="E53" s="93"/>
      <c r="F53" s="93"/>
      <c r="G53" s="93"/>
      <c r="H53" s="93"/>
      <c r="I53" s="93"/>
      <c r="J53" s="93"/>
      <c r="K53" s="93"/>
      <c r="L53" s="93"/>
      <c r="M53" s="93"/>
      <c r="N53" s="93"/>
      <c r="O53" s="93"/>
      <c r="P53" s="93"/>
      <c r="Q53" s="93"/>
      <c r="R53" s="93"/>
      <c r="S53" s="94"/>
      <c r="T53" s="9"/>
    </row>
    <row r="54" spans="2:20" ht="6" customHeight="1" x14ac:dyDescent="0.25">
      <c r="B54" s="9"/>
      <c r="C54" s="9"/>
      <c r="D54" s="9"/>
      <c r="E54" s="9"/>
      <c r="F54" s="9"/>
      <c r="G54" s="9"/>
      <c r="H54" s="9"/>
      <c r="I54" s="9"/>
      <c r="J54" s="9"/>
      <c r="K54" s="9"/>
      <c r="L54" s="9"/>
      <c r="M54" s="9"/>
      <c r="N54" s="9"/>
      <c r="O54" s="9"/>
      <c r="P54" s="9"/>
      <c r="Q54" s="9"/>
      <c r="R54" s="9"/>
      <c r="S54" s="9"/>
      <c r="T54" s="9"/>
    </row>
    <row r="55" spans="2:20" x14ac:dyDescent="0.25">
      <c r="B55" s="9"/>
      <c r="C55" s="23" t="s">
        <v>29</v>
      </c>
      <c r="D55" s="9"/>
      <c r="E55" s="9"/>
      <c r="F55" s="32">
        <v>4</v>
      </c>
      <c r="G55" s="9"/>
      <c r="H55" s="9"/>
      <c r="I55" s="9"/>
      <c r="J55" s="9"/>
      <c r="K55" s="9"/>
      <c r="L55" s="9"/>
      <c r="M55" s="9"/>
      <c r="N55" s="9"/>
      <c r="O55" s="9"/>
      <c r="P55" s="9"/>
      <c r="Q55" s="9"/>
      <c r="R55" s="9"/>
      <c r="S55" s="9"/>
      <c r="T55" s="9"/>
    </row>
    <row r="56" spans="2:20" ht="6" customHeight="1" x14ac:dyDescent="0.25">
      <c r="B56" s="9"/>
      <c r="C56" s="9"/>
      <c r="D56" s="9"/>
      <c r="E56" s="9"/>
      <c r="F56" s="9"/>
      <c r="G56" s="9"/>
      <c r="H56" s="9"/>
      <c r="I56" s="9"/>
      <c r="J56" s="9"/>
      <c r="K56" s="9"/>
      <c r="L56" s="9"/>
      <c r="M56" s="9"/>
      <c r="N56" s="9"/>
      <c r="O56" s="9"/>
      <c r="P56" s="9"/>
      <c r="Q56" s="9"/>
      <c r="R56" s="9"/>
      <c r="S56" s="9"/>
      <c r="T56" s="9"/>
    </row>
    <row r="57" spans="2:20" x14ac:dyDescent="0.25">
      <c r="B57" s="9"/>
      <c r="C57" s="96" t="str">
        <f>IF(F55="","",LOOKUP('Pg8'!F55,Níveis!B95:C98))</f>
        <v>Há infraestrutura e procedimentos instituídos para gestão de eventos críticos, bem como planejamento e execução de ações de prevenção e mitigação dos efeitos de eventos hidrológicos extremos, existindo adequada articulação entre os atores e integração federativa para implementação dessas ações.</v>
      </c>
      <c r="D57" s="87"/>
      <c r="E57" s="87"/>
      <c r="F57" s="87"/>
      <c r="G57" s="87"/>
      <c r="H57" s="87"/>
      <c r="I57" s="87"/>
      <c r="J57" s="87"/>
      <c r="K57" s="87"/>
      <c r="L57" s="87"/>
      <c r="M57" s="87"/>
      <c r="N57" s="87"/>
      <c r="O57" s="87"/>
      <c r="P57" s="87"/>
      <c r="Q57" s="87"/>
      <c r="R57" s="87"/>
      <c r="S57" s="88"/>
      <c r="T57" s="9"/>
    </row>
    <row r="58" spans="2:20" x14ac:dyDescent="0.25">
      <c r="B58" s="9"/>
      <c r="C58" s="95"/>
      <c r="D58" s="90"/>
      <c r="E58" s="90"/>
      <c r="F58" s="90"/>
      <c r="G58" s="90"/>
      <c r="H58" s="90"/>
      <c r="I58" s="90"/>
      <c r="J58" s="90"/>
      <c r="K58" s="90"/>
      <c r="L58" s="90"/>
      <c r="M58" s="90"/>
      <c r="N58" s="90"/>
      <c r="O58" s="90"/>
      <c r="P58" s="90"/>
      <c r="Q58" s="90"/>
      <c r="R58" s="90"/>
      <c r="S58" s="91"/>
      <c r="T58" s="9"/>
    </row>
    <row r="59" spans="2:20" x14ac:dyDescent="0.25">
      <c r="B59" s="9"/>
      <c r="C59" s="92"/>
      <c r="D59" s="93"/>
      <c r="E59" s="93"/>
      <c r="F59" s="93"/>
      <c r="G59" s="93"/>
      <c r="H59" s="93"/>
      <c r="I59" s="93"/>
      <c r="J59" s="93"/>
      <c r="K59" s="93"/>
      <c r="L59" s="93"/>
      <c r="M59" s="93"/>
      <c r="N59" s="93"/>
      <c r="O59" s="93"/>
      <c r="P59" s="93"/>
      <c r="Q59" s="93"/>
      <c r="R59" s="93"/>
      <c r="S59" s="94"/>
      <c r="T59" s="9"/>
    </row>
    <row r="60" spans="2:20" ht="6" customHeight="1" x14ac:dyDescent="0.25">
      <c r="B60" s="9"/>
      <c r="C60" s="9"/>
      <c r="D60" s="9"/>
      <c r="E60" s="9"/>
      <c r="F60" s="9"/>
      <c r="G60" s="9"/>
      <c r="H60" s="9"/>
      <c r="I60" s="9"/>
      <c r="J60" s="9"/>
      <c r="K60" s="9"/>
      <c r="L60" s="9"/>
      <c r="M60" s="9"/>
      <c r="N60" s="9"/>
      <c r="O60" s="9"/>
      <c r="P60" s="9"/>
      <c r="Q60" s="9"/>
      <c r="R60" s="9"/>
      <c r="S60" s="9"/>
      <c r="T60" s="9"/>
    </row>
    <row r="61" spans="2:20" x14ac:dyDescent="0.25">
      <c r="B61" s="9"/>
      <c r="C61" s="30" t="s">
        <v>30</v>
      </c>
      <c r="D61" s="9"/>
      <c r="E61" s="9"/>
      <c r="F61" s="9"/>
      <c r="G61" s="9"/>
      <c r="H61" s="9"/>
      <c r="I61" s="9"/>
      <c r="J61" s="9"/>
      <c r="K61" s="9"/>
      <c r="L61" s="9"/>
      <c r="M61" s="9"/>
      <c r="N61" s="9"/>
      <c r="O61" s="9"/>
      <c r="P61" s="9"/>
      <c r="Q61" s="9"/>
      <c r="R61" s="9"/>
      <c r="S61" s="9"/>
      <c r="T61" s="9"/>
    </row>
    <row r="62" spans="2:20" ht="6" customHeight="1" x14ac:dyDescent="0.25">
      <c r="B62" s="9"/>
      <c r="C62" s="9"/>
      <c r="D62" s="9"/>
      <c r="E62" s="9"/>
      <c r="F62" s="9"/>
      <c r="G62" s="9"/>
      <c r="H62" s="9"/>
      <c r="I62" s="9"/>
      <c r="J62" s="9"/>
      <c r="K62" s="9"/>
      <c r="L62" s="9"/>
      <c r="M62" s="9"/>
      <c r="N62" s="9"/>
      <c r="O62" s="9"/>
      <c r="P62" s="9"/>
      <c r="Q62" s="9"/>
      <c r="R62" s="9"/>
      <c r="S62" s="9"/>
      <c r="T62" s="9"/>
    </row>
    <row r="63" spans="2:20" x14ac:dyDescent="0.25">
      <c r="B63" s="9"/>
      <c r="C63" s="97" t="s">
        <v>99</v>
      </c>
      <c r="D63" s="98"/>
      <c r="E63" s="98"/>
      <c r="F63" s="98"/>
      <c r="G63" s="98"/>
      <c r="H63" s="98"/>
      <c r="I63" s="98"/>
      <c r="J63" s="98"/>
      <c r="K63" s="98"/>
      <c r="L63" s="98"/>
      <c r="M63" s="98"/>
      <c r="N63" s="98"/>
      <c r="O63" s="98"/>
      <c r="P63" s="98"/>
      <c r="Q63" s="98"/>
      <c r="R63" s="98"/>
      <c r="S63" s="99"/>
      <c r="T63" s="9"/>
    </row>
    <row r="64" spans="2:20" x14ac:dyDescent="0.25">
      <c r="B64" s="9"/>
      <c r="C64" s="100"/>
      <c r="D64" s="101"/>
      <c r="E64" s="101"/>
      <c r="F64" s="101"/>
      <c r="G64" s="101"/>
      <c r="H64" s="101"/>
      <c r="I64" s="101"/>
      <c r="J64" s="101"/>
      <c r="K64" s="101"/>
      <c r="L64" s="101"/>
      <c r="M64" s="101"/>
      <c r="N64" s="101"/>
      <c r="O64" s="101"/>
      <c r="P64" s="101"/>
      <c r="Q64" s="101"/>
      <c r="R64" s="101"/>
      <c r="S64" s="102"/>
      <c r="T64" s="9"/>
    </row>
    <row r="65" spans="2:20" x14ac:dyDescent="0.25">
      <c r="B65" s="9"/>
      <c r="C65" s="100"/>
      <c r="D65" s="101"/>
      <c r="E65" s="101"/>
      <c r="F65" s="101"/>
      <c r="G65" s="101"/>
      <c r="H65" s="101"/>
      <c r="I65" s="101"/>
      <c r="J65" s="101"/>
      <c r="K65" s="101"/>
      <c r="L65" s="101"/>
      <c r="M65" s="101"/>
      <c r="N65" s="101"/>
      <c r="O65" s="101"/>
      <c r="P65" s="101"/>
      <c r="Q65" s="101"/>
      <c r="R65" s="101"/>
      <c r="S65" s="102"/>
      <c r="T65" s="9"/>
    </row>
    <row r="66" spans="2:20" x14ac:dyDescent="0.25">
      <c r="B66" s="9"/>
      <c r="C66" s="100"/>
      <c r="D66" s="101"/>
      <c r="E66" s="101"/>
      <c r="F66" s="101"/>
      <c r="G66" s="101"/>
      <c r="H66" s="101"/>
      <c r="I66" s="101"/>
      <c r="J66" s="101"/>
      <c r="K66" s="101"/>
      <c r="L66" s="101"/>
      <c r="M66" s="101"/>
      <c r="N66" s="101"/>
      <c r="O66" s="101"/>
      <c r="P66" s="101"/>
      <c r="Q66" s="101"/>
      <c r="R66" s="101"/>
      <c r="S66" s="102"/>
      <c r="T66" s="9"/>
    </row>
    <row r="67" spans="2:20" x14ac:dyDescent="0.25">
      <c r="B67" s="9"/>
      <c r="C67" s="100"/>
      <c r="D67" s="101"/>
      <c r="E67" s="101"/>
      <c r="F67" s="101"/>
      <c r="G67" s="101"/>
      <c r="H67" s="101"/>
      <c r="I67" s="101"/>
      <c r="J67" s="101"/>
      <c r="K67" s="101"/>
      <c r="L67" s="101"/>
      <c r="M67" s="101"/>
      <c r="N67" s="101"/>
      <c r="O67" s="101"/>
      <c r="P67" s="101"/>
      <c r="Q67" s="101"/>
      <c r="R67" s="101"/>
      <c r="S67" s="102"/>
      <c r="T67" s="9"/>
    </row>
    <row r="68" spans="2:20" ht="55.5" customHeight="1" x14ac:dyDescent="0.25">
      <c r="B68" s="9"/>
      <c r="C68" s="103"/>
      <c r="D68" s="104"/>
      <c r="E68" s="104"/>
      <c r="F68" s="104"/>
      <c r="G68" s="104"/>
      <c r="H68" s="104"/>
      <c r="I68" s="104"/>
      <c r="J68" s="104"/>
      <c r="K68" s="104"/>
      <c r="L68" s="104"/>
      <c r="M68" s="104"/>
      <c r="N68" s="104"/>
      <c r="O68" s="104"/>
      <c r="P68" s="104"/>
      <c r="Q68" s="104"/>
      <c r="R68" s="104"/>
      <c r="S68" s="105"/>
      <c r="T68" s="9"/>
    </row>
    <row r="69" spans="2:20" x14ac:dyDescent="0.25">
      <c r="B69" s="9"/>
      <c r="C69" s="31"/>
      <c r="D69" s="31"/>
      <c r="E69" s="31"/>
      <c r="F69" s="31"/>
      <c r="G69" s="31"/>
      <c r="H69" s="31"/>
      <c r="I69" s="31"/>
      <c r="J69" s="31"/>
      <c r="K69" s="31"/>
      <c r="L69" s="31"/>
      <c r="M69" s="31"/>
      <c r="N69" s="31"/>
      <c r="O69" s="31"/>
      <c r="P69" s="31"/>
      <c r="Q69" s="31"/>
      <c r="R69" s="31"/>
      <c r="S69" s="31"/>
      <c r="T69" s="9"/>
    </row>
    <row r="70" spans="2:20" x14ac:dyDescent="0.25">
      <c r="B70" s="9"/>
      <c r="C70" s="107"/>
      <c r="D70" s="107"/>
      <c r="E70" s="107"/>
      <c r="F70" s="107"/>
      <c r="G70" s="107"/>
      <c r="H70" s="107"/>
      <c r="I70" s="107"/>
      <c r="J70" s="107"/>
      <c r="K70" s="9"/>
      <c r="L70" s="107"/>
      <c r="M70" s="107"/>
      <c r="N70" s="107"/>
      <c r="O70" s="107"/>
      <c r="P70" s="107"/>
      <c r="Q70" s="107"/>
      <c r="R70" s="107"/>
      <c r="S70" s="107"/>
      <c r="T70" s="9"/>
    </row>
    <row r="71" spans="2:20" x14ac:dyDescent="0.25">
      <c r="B71" s="27"/>
    </row>
  </sheetData>
  <mergeCells count="15">
    <mergeCell ref="C17:S19"/>
    <mergeCell ref="C23:S28"/>
    <mergeCell ref="C32:S33"/>
    <mergeCell ref="C37:S39"/>
    <mergeCell ref="F2:P3"/>
    <mergeCell ref="F4:P5"/>
    <mergeCell ref="R6:S7"/>
    <mergeCell ref="C11:S13"/>
    <mergeCell ref="E6:Q7"/>
    <mergeCell ref="C43:S48"/>
    <mergeCell ref="C52:S53"/>
    <mergeCell ref="C57:S59"/>
    <mergeCell ref="C63:S68"/>
    <mergeCell ref="C70:J70"/>
    <mergeCell ref="L70:S70"/>
  </mergeCells>
  <conditionalFormatting sqref="R6">
    <cfRule type="expression" dxfId="3" priority="1">
      <formula>$R$6&lt;&gt;""</formula>
    </cfRule>
  </conditionalFormatting>
  <dataValidations count="3">
    <dataValidation type="list" allowBlank="1" showInputMessage="1" showErrorMessage="1" sqref="F35" xr:uid="{00000000-0002-0000-0800-000000000000}">
      <formula1>"1,2,3"</formula1>
    </dataValidation>
    <dataValidation type="list" allowBlank="1" showInputMessage="1" showErrorMessage="1" sqref="F55 F15" xr:uid="{00000000-0002-0000-0800-000001000000}">
      <formula1>"1,2,3,4"</formula1>
    </dataValidation>
    <dataValidation operator="lessThan" showInputMessage="1" showErrorMessage="1" sqref="C23:S28" xr:uid="{00000000-0002-0000-0800-000002000000}"/>
  </dataValidations>
  <printOptions horizontalCentered="1"/>
  <pageMargins left="0.19685039370078741" right="0.19685039370078741" top="0.59055118110236227" bottom="0.3937007874015748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12</vt:i4>
      </vt:variant>
    </vt:vector>
  </HeadingPairs>
  <TitlesOfParts>
    <vt:vector size="27" baseType="lpstr">
      <vt:lpstr>Inicial</vt:lpstr>
      <vt:lpstr>Pg1</vt:lpstr>
      <vt:lpstr>Pg2</vt:lpstr>
      <vt:lpstr>Pg3</vt:lpstr>
      <vt:lpstr>Pg4</vt:lpstr>
      <vt:lpstr>Pg5</vt:lpstr>
      <vt:lpstr>Pg6</vt:lpstr>
      <vt:lpstr>Pg7</vt:lpstr>
      <vt:lpstr>Pg8</vt:lpstr>
      <vt:lpstr>Pg9</vt:lpstr>
      <vt:lpstr>Pg10</vt:lpstr>
      <vt:lpstr>Resumo</vt:lpstr>
      <vt:lpstr>Níveis</vt:lpstr>
      <vt:lpstr>Níveis por Tipologia</vt:lpstr>
      <vt:lpstr>Variáveis</vt:lpstr>
      <vt:lpstr>Inicial!Area_de_impressao</vt:lpstr>
      <vt:lpstr>'Pg1'!Area_de_impressao</vt:lpstr>
      <vt:lpstr>'Pg10'!Area_de_impressao</vt:lpstr>
      <vt:lpstr>'Pg2'!Area_de_impressao</vt:lpstr>
      <vt:lpstr>'Pg3'!Area_de_impressao</vt:lpstr>
      <vt:lpstr>'Pg4'!Area_de_impressao</vt:lpstr>
      <vt:lpstr>'Pg5'!Area_de_impressao</vt:lpstr>
      <vt:lpstr>'Pg6'!Area_de_impressao</vt:lpstr>
      <vt:lpstr>'Pg7'!Area_de_impressao</vt:lpstr>
      <vt:lpstr>'Pg8'!Area_de_impressao</vt:lpstr>
      <vt:lpstr>'Pg9'!Area_de_impressao</vt:lpstr>
      <vt:lpstr>Resumo!Area_de_impressao</vt:lpstr>
    </vt:vector>
  </TitlesOfParts>
  <Manager/>
  <Company>Agência Nacional de Águas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subject/>
  <dc:creator>Paulo Augusto Cunha Libanio</dc:creator>
  <cp:keywords/>
  <dc:description>Direito Autoral: Agência Nacional de Águas
Desenvolvimento: Paulo Libânio
Para indicar problemas ou sugerir aperfeiçoamentos: paulo.libanio@ana.gov.br</dc:description>
  <cp:lastModifiedBy>GABRIELA CANINDE R. SILVA</cp:lastModifiedBy>
  <cp:revision/>
  <dcterms:created xsi:type="dcterms:W3CDTF">2012-07-11T13:00:23Z</dcterms:created>
  <dcterms:modified xsi:type="dcterms:W3CDTF">2023-08-21T19:27:09Z</dcterms:modified>
  <cp:category/>
  <cp:contentStatus/>
</cp:coreProperties>
</file>