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345" windowHeight="4575"/>
  </bookViews>
  <sheets>
    <sheet name="Plan1" sheetId="9" r:id="rId1"/>
  </sheets>
  <definedNames>
    <definedName name="_xlnm.Print_Area" localSheetId="0">Plan1!$A$1:$J$37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9" l="1"/>
  <c r="E14" i="9" l="1"/>
  <c r="J37" i="9" l="1"/>
  <c r="I37" i="9"/>
  <c r="H37" i="9"/>
  <c r="G37" i="9"/>
  <c r="F37" i="9"/>
  <c r="E37" i="9"/>
  <c r="J28" i="9"/>
  <c r="I28" i="9"/>
  <c r="H28" i="9"/>
  <c r="G28" i="9"/>
  <c r="F28" i="9"/>
  <c r="E28" i="9"/>
  <c r="J24" i="9"/>
  <c r="I24" i="9"/>
  <c r="H24" i="9"/>
  <c r="G24" i="9"/>
  <c r="F24" i="9"/>
  <c r="E24" i="9"/>
  <c r="J20" i="9"/>
  <c r="I20" i="9"/>
  <c r="H20" i="9"/>
  <c r="G20" i="9"/>
  <c r="F20" i="9"/>
  <c r="E20" i="9"/>
  <c r="J17" i="9"/>
  <c r="I17" i="9"/>
  <c r="H17" i="9"/>
  <c r="G17" i="9"/>
  <c r="F17" i="9"/>
  <c r="E17" i="9"/>
  <c r="J14" i="9"/>
  <c r="I14" i="9"/>
  <c r="H14" i="9"/>
  <c r="G14" i="9"/>
  <c r="F14" i="9"/>
  <c r="J40" i="9" l="1"/>
  <c r="G45" i="9" s="1"/>
  <c r="G40" i="9"/>
</calcChain>
</file>

<file path=xl/sharedStrings.xml><?xml version="1.0" encoding="utf-8"?>
<sst xmlns="http://schemas.openxmlformats.org/spreadsheetml/2006/main" count="80" uniqueCount="75">
  <si>
    <t>Modelagem Hidrológica para previsão de cheias</t>
  </si>
  <si>
    <t>Garantir que a água subterrânea utilizada para abastecimento esteja dentro dos padrões de potabilidade</t>
  </si>
  <si>
    <t>Implantar a coleta seletiva nos municípios</t>
  </si>
  <si>
    <t xml:space="preserve">Realizar um evento bianual de pagamento de serviços ambientais, práticas ambientais sustentáveis e legislação Ambiental pertinente para agricultores </t>
  </si>
  <si>
    <t>PDC</t>
  </si>
  <si>
    <t xml:space="preserve">sub-PDC  </t>
  </si>
  <si>
    <t>Título da Ação</t>
  </si>
  <si>
    <t>Fonte 002 - Recursos Vinculados Estaduais - FEHIDRO</t>
  </si>
  <si>
    <t>Fonte 002 - Recursos Vinculados Estaduais - Cobrança Estadual pela água</t>
  </si>
  <si>
    <t>Exclusivo FEHIDRO Royalties e Compensação financeira</t>
  </si>
  <si>
    <t>2.5 Articulação e cooperação para a gestão integrada dos recursos hídricos</t>
  </si>
  <si>
    <t>PDC 2. Gerenciamento dos Recursos Hídricos - GRH</t>
  </si>
  <si>
    <t>Articulação dos CBHs da Vertente Litorânea</t>
  </si>
  <si>
    <t>PDC 7. Eventos Hidrológicos Extremos - EHE</t>
  </si>
  <si>
    <t xml:space="preserve">8.2 Educação ambiental vinculada às ações  dos planos de recursos hídricos
</t>
  </si>
  <si>
    <t>Produzir material que possa servir aos 3 Comitês (poder ser audiovisual que fique no site), que explique de maneira fácil o que são os instrumentos de gestão e que mostrem a riqueza das bacias da Vertente e os serviços socioambientais que fornecem.</t>
  </si>
  <si>
    <t>PDC 4. Proteção dos corpos d'água - PCA</t>
  </si>
  <si>
    <t>1.3 Enquadramento dos corpos de água em classes, segundo os usos preponderantes da água</t>
  </si>
  <si>
    <t>4.2 Recomposição da vegetação ciliar e da cobertura vegetal</t>
  </si>
  <si>
    <t xml:space="preserve">2.6 Apoio à infraestrutura dos órgãos de suporte ao SIGRH </t>
  </si>
  <si>
    <t>PDC 1. Bases Técnicas em Recursos Hídricos - BRH</t>
  </si>
  <si>
    <t>Diagnóstico da situação atual dos corpos de água da UGRHI 11</t>
  </si>
  <si>
    <t>Ampliação e manutenção a rede de monitoramento hidrológico</t>
  </si>
  <si>
    <t>Infrastrutura de apoio para CT-APRM-AJSL</t>
  </si>
  <si>
    <t>uma sala equipada</t>
  </si>
  <si>
    <t>2 PROJETOS</t>
  </si>
  <si>
    <t>1 projeto para Instalação de 10 novos pontos</t>
  </si>
  <si>
    <t>Saneamento rural</t>
  </si>
  <si>
    <t>Revitalização de cursos d'agua</t>
  </si>
  <si>
    <t>Apoio a Defesa Civil</t>
  </si>
  <si>
    <t>PDC 8: Capacitação Técnica, Educação Ambiental e Comunicação Social – CCEA</t>
  </si>
  <si>
    <t>Inserção da temática de água e meio ambiente na sociedade</t>
  </si>
  <si>
    <t>Realizar  oficinas de capacitação em recursos hídricos para educadores</t>
  </si>
  <si>
    <t>Ampliar comunicação  do CBH internamente e com público em geral</t>
  </si>
  <si>
    <t xml:space="preserve">Sensibilizar e mobilizar a sociedade para o uso e conservação dos recursos hídricos </t>
  </si>
  <si>
    <t>Implantar projeto de Pagamentos por Serviços Ambientais  - PSA na UGRHI 11</t>
  </si>
  <si>
    <t xml:space="preserve">Implantar  1 (um) projeto de sistemas de alerta  </t>
  </si>
  <si>
    <t>Monitorar e Recuperar as APPs conforme o Plano Diretor de Mata Ciliares do CBH-RB</t>
  </si>
  <si>
    <t>1.4 Redes de Monitoramento</t>
  </si>
  <si>
    <t>1.7 - Fontes de poluição das águas</t>
  </si>
  <si>
    <t>3.1 - Sistema de esgotamento sanitário</t>
  </si>
  <si>
    <t>3.2 - Sistemas de resíduos sólidos</t>
  </si>
  <si>
    <t>PDC 3: Melhoria e Recuperação da Qualidade das Águas – MQR</t>
  </si>
  <si>
    <t>7.2 - Ações estruturais para mitigação de inundações e alagamentos</t>
  </si>
  <si>
    <t>7.1 - Monitoramento de eventos extremos e sistemas de suporte a decisão</t>
  </si>
  <si>
    <t>8.1 - Capacitação técnica relacionada ao planejamento e gestão de recursos hídricos</t>
  </si>
  <si>
    <t>Metas</t>
  </si>
  <si>
    <t>Realizar 1 estudo em duas fases</t>
  </si>
  <si>
    <t xml:space="preserve">1 projeto de monitoramento dos poços </t>
  </si>
  <si>
    <t>1 estudo</t>
  </si>
  <si>
    <t>1 Projeto em cada Bacia da Vertente</t>
  </si>
  <si>
    <t>7 PROJETOS</t>
  </si>
  <si>
    <t>1 DIAGNÓSTICO</t>
  </si>
  <si>
    <t>1 PROJETO PILOTO</t>
  </si>
  <si>
    <t>Elaboração de 1 plano de comunicação do CBH-RB (diagnóstico e metas/ações)</t>
  </si>
  <si>
    <t>Realizar 1 projeto de educação ambiental sobre ecossistemas costeiros para diversos públicos envolvidos (pescadores, turistas, etc.) de forma integrada enquanto Vertente Litorânea.</t>
  </si>
  <si>
    <t>1 projeto de Capacitação para os atores envolvidos com os CBHs</t>
  </si>
  <si>
    <t>TOTAL PDC 1</t>
  </si>
  <si>
    <t>TOTAL PDC 2</t>
  </si>
  <si>
    <t>TOTAL PDC 3</t>
  </si>
  <si>
    <t>TOTAL PDC 4</t>
  </si>
  <si>
    <t>TOTAL PDC 7</t>
  </si>
  <si>
    <t>TOTAL PDC 8</t>
  </si>
  <si>
    <t>Exclusivo Cobrança Estadual pelo uso da água
Exclusivo Cobrança Estadual pelo uso da água</t>
  </si>
  <si>
    <t>1 levantamento</t>
  </si>
  <si>
    <t>1 PROJETO</t>
  </si>
  <si>
    <t>Totais</t>
  </si>
  <si>
    <t>Compensação</t>
  </si>
  <si>
    <t>Cobrança</t>
  </si>
  <si>
    <t>Total dispon cobrança</t>
  </si>
  <si>
    <t>Saldo Comp + cob</t>
  </si>
  <si>
    <t>Sobra</t>
  </si>
  <si>
    <t>ANEXO II da Deliberação CBH-RB/239/2019, de 29/03/2019 (Programa de Investimentos)</t>
  </si>
  <si>
    <t>24 PROJETOS</t>
  </si>
  <si>
    <t>10 PROJETOS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</si>
</sst>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/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Border="1"/>
    <xf numFmtId="0" fontId="6" fillId="0" borderId="1" xfId="0" applyFont="1" applyFill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/>
    <xf numFmtId="4" fontId="10" fillId="0" borderId="0" xfId="0" applyNumberFormat="1" applyFont="1"/>
    <xf numFmtId="4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justify" vertical="center"/>
    </xf>
    <xf numFmtId="0" fontId="4" fillId="3" borderId="7" xfId="0" applyFont="1" applyFill="1" applyBorder="1" applyAlignment="1">
      <alignment horizontal="justify" vertical="center"/>
    </xf>
    <xf numFmtId="0" fontId="4" fillId="3" borderId="5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Layout" topLeftCell="B35" zoomScaleNormal="180" workbookViewId="0">
      <selection activeCell="D29" sqref="D29"/>
    </sheetView>
  </sheetViews>
  <sheetFormatPr defaultRowHeight="15" x14ac:dyDescent="0.25"/>
  <cols>
    <col min="1" max="1" width="12.7109375" customWidth="1"/>
    <col min="2" max="2" width="19.7109375" customWidth="1"/>
    <col min="3" max="3" width="16.85546875" customWidth="1"/>
    <col min="4" max="4" width="21" customWidth="1"/>
    <col min="5" max="5" width="10.7109375" style="1" bestFit="1" customWidth="1"/>
    <col min="6" max="6" width="10.7109375" bestFit="1" customWidth="1"/>
    <col min="7" max="7" width="12.7109375" bestFit="1" customWidth="1"/>
    <col min="8" max="8" width="9.42578125" style="1" bestFit="1" customWidth="1"/>
    <col min="9" max="9" width="9.42578125" bestFit="1" customWidth="1"/>
    <col min="10" max="10" width="12.7109375" bestFit="1" customWidth="1"/>
    <col min="13" max="13" width="12" bestFit="1" customWidth="1"/>
  </cols>
  <sheetData>
    <row r="1" spans="1:13" s="1" customFormat="1" ht="15.75" x14ac:dyDescent="0.25">
      <c r="A1" s="3" t="s">
        <v>72</v>
      </c>
    </row>
    <row r="2" spans="1:13" s="1" customFormat="1" x14ac:dyDescent="0.25"/>
    <row r="3" spans="1:13" ht="43.5" customHeight="1" x14ac:dyDescent="0.25">
      <c r="A3" s="30" t="s">
        <v>4</v>
      </c>
      <c r="B3" s="30" t="s">
        <v>5</v>
      </c>
      <c r="C3" s="30" t="s">
        <v>6</v>
      </c>
      <c r="D3" s="30" t="s">
        <v>46</v>
      </c>
      <c r="E3" s="42" t="s">
        <v>7</v>
      </c>
      <c r="F3" s="42"/>
      <c r="G3" s="42"/>
      <c r="H3" s="46" t="s">
        <v>8</v>
      </c>
      <c r="I3" s="47"/>
      <c r="J3" s="48"/>
    </row>
    <row r="4" spans="1:13" ht="48.75" customHeight="1" x14ac:dyDescent="0.25">
      <c r="A4" s="31"/>
      <c r="B4" s="31"/>
      <c r="C4" s="31"/>
      <c r="D4" s="31"/>
      <c r="E4" s="43" t="s">
        <v>9</v>
      </c>
      <c r="F4" s="44"/>
      <c r="G4" s="45"/>
      <c r="H4" s="49" t="s">
        <v>63</v>
      </c>
      <c r="I4" s="50"/>
      <c r="J4" s="51"/>
    </row>
    <row r="5" spans="1:13" ht="17.25" customHeight="1" x14ac:dyDescent="0.25">
      <c r="A5" s="32"/>
      <c r="B5" s="32"/>
      <c r="C5" s="32"/>
      <c r="D5" s="32"/>
      <c r="E5" s="4">
        <v>2017</v>
      </c>
      <c r="F5" s="4">
        <v>2018</v>
      </c>
      <c r="G5" s="4">
        <v>2019</v>
      </c>
      <c r="H5" s="4">
        <v>2017</v>
      </c>
      <c r="I5" s="4">
        <v>2018</v>
      </c>
      <c r="J5" s="4">
        <v>2019</v>
      </c>
    </row>
    <row r="6" spans="1:13" s="1" customFormat="1" ht="45" x14ac:dyDescent="0.25">
      <c r="A6" s="62" t="s">
        <v>20</v>
      </c>
      <c r="B6" s="5" t="s">
        <v>17</v>
      </c>
      <c r="C6" s="6" t="s">
        <v>21</v>
      </c>
      <c r="D6" s="26" t="s">
        <v>64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L6" s="2"/>
      <c r="M6" s="2"/>
    </row>
    <row r="7" spans="1:13" s="1" customFormat="1" ht="45" x14ac:dyDescent="0.25">
      <c r="A7" s="62"/>
      <c r="B7" s="65" t="s">
        <v>38</v>
      </c>
      <c r="C7" s="9" t="s">
        <v>22</v>
      </c>
      <c r="D7" s="7" t="s">
        <v>26</v>
      </c>
      <c r="E7" s="8">
        <v>320000</v>
      </c>
      <c r="F7" s="10">
        <v>0</v>
      </c>
      <c r="G7" s="11">
        <v>0</v>
      </c>
      <c r="H7" s="8">
        <v>0</v>
      </c>
      <c r="I7" s="8">
        <v>0</v>
      </c>
      <c r="J7" s="8">
        <v>0</v>
      </c>
    </row>
    <row r="8" spans="1:13" s="1" customFormat="1" x14ac:dyDescent="0.25">
      <c r="A8" s="62"/>
      <c r="B8" s="65"/>
      <c r="C8" s="60" t="s">
        <v>0</v>
      </c>
      <c r="D8" s="66" t="s">
        <v>47</v>
      </c>
      <c r="E8" s="38">
        <v>0</v>
      </c>
      <c r="F8" s="33">
        <v>0</v>
      </c>
      <c r="G8" s="36">
        <v>0</v>
      </c>
      <c r="H8" s="33">
        <v>0</v>
      </c>
      <c r="I8" s="33">
        <v>0</v>
      </c>
      <c r="J8" s="36">
        <v>320000</v>
      </c>
    </row>
    <row r="9" spans="1:13" s="1" customFormat="1" x14ac:dyDescent="0.25">
      <c r="A9" s="62"/>
      <c r="B9" s="65"/>
      <c r="C9" s="60"/>
      <c r="D9" s="66"/>
      <c r="E9" s="39"/>
      <c r="F9" s="35"/>
      <c r="G9" s="41"/>
      <c r="H9" s="35">
        <v>0</v>
      </c>
      <c r="I9" s="35">
        <v>0</v>
      </c>
      <c r="J9" s="41"/>
    </row>
    <row r="10" spans="1:13" s="1" customFormat="1" x14ac:dyDescent="0.25">
      <c r="A10" s="62"/>
      <c r="B10" s="65"/>
      <c r="C10" s="60"/>
      <c r="D10" s="66"/>
      <c r="E10" s="40"/>
      <c r="F10" s="34"/>
      <c r="G10" s="37"/>
      <c r="H10" s="34">
        <v>0</v>
      </c>
      <c r="I10" s="34">
        <v>0</v>
      </c>
      <c r="J10" s="37"/>
    </row>
    <row r="11" spans="1:13" ht="22.5" x14ac:dyDescent="0.25">
      <c r="A11" s="62"/>
      <c r="B11" s="65" t="s">
        <v>39</v>
      </c>
      <c r="C11" s="60" t="s">
        <v>1</v>
      </c>
      <c r="D11" s="9" t="s">
        <v>48</v>
      </c>
      <c r="E11" s="10">
        <v>0</v>
      </c>
      <c r="F11" s="10">
        <v>0</v>
      </c>
      <c r="G11" s="8">
        <v>0</v>
      </c>
      <c r="H11" s="8">
        <v>0</v>
      </c>
      <c r="I11" s="8">
        <v>0</v>
      </c>
      <c r="J11" s="8">
        <v>300000</v>
      </c>
    </row>
    <row r="12" spans="1:13" ht="15" customHeight="1" x14ac:dyDescent="0.25">
      <c r="A12" s="62"/>
      <c r="B12" s="65"/>
      <c r="C12" s="60"/>
      <c r="D12" s="60" t="s">
        <v>49</v>
      </c>
      <c r="E12" s="33">
        <v>0</v>
      </c>
      <c r="F12" s="33"/>
      <c r="G12" s="33">
        <v>0</v>
      </c>
      <c r="H12" s="33">
        <v>0</v>
      </c>
      <c r="I12" s="33">
        <v>0</v>
      </c>
      <c r="J12" s="33">
        <v>245000</v>
      </c>
    </row>
    <row r="13" spans="1:13" ht="26.25" customHeight="1" x14ac:dyDescent="0.25">
      <c r="A13" s="62"/>
      <c r="B13" s="65"/>
      <c r="C13" s="60"/>
      <c r="D13" s="60"/>
      <c r="E13" s="34">
        <v>0</v>
      </c>
      <c r="F13" s="34"/>
      <c r="G13" s="34"/>
      <c r="H13" s="34">
        <v>0</v>
      </c>
      <c r="I13" s="34">
        <v>0</v>
      </c>
      <c r="J13" s="34">
        <v>0</v>
      </c>
    </row>
    <row r="14" spans="1:13" s="1" customFormat="1" ht="26.25" customHeight="1" x14ac:dyDescent="0.25">
      <c r="A14" s="52" t="s">
        <v>57</v>
      </c>
      <c r="B14" s="53"/>
      <c r="C14" s="53"/>
      <c r="D14" s="54"/>
      <c r="E14" s="12">
        <f t="shared" ref="E14:I14" si="0">SUM(E6:E13)</f>
        <v>320000</v>
      </c>
      <c r="F14" s="12">
        <f>SUM(F6:F13)</f>
        <v>0</v>
      </c>
      <c r="G14" s="12">
        <f>SUM(G6:G13)</f>
        <v>0</v>
      </c>
      <c r="H14" s="12">
        <f t="shared" si="0"/>
        <v>0</v>
      </c>
      <c r="I14" s="12">
        <f t="shared" si="0"/>
        <v>0</v>
      </c>
      <c r="J14" s="12">
        <f>SUM(J6:J13)</f>
        <v>865000</v>
      </c>
    </row>
    <row r="15" spans="1:13" ht="45" x14ac:dyDescent="0.25">
      <c r="A15" s="62" t="s">
        <v>11</v>
      </c>
      <c r="B15" s="13" t="s">
        <v>10</v>
      </c>
      <c r="C15" s="14" t="s">
        <v>12</v>
      </c>
      <c r="D15" s="14" t="s">
        <v>50</v>
      </c>
      <c r="E15" s="8">
        <v>55000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3" s="1" customFormat="1" ht="33.75" x14ac:dyDescent="0.25">
      <c r="A16" s="62"/>
      <c r="B16" s="13" t="s">
        <v>19</v>
      </c>
      <c r="C16" s="14" t="s">
        <v>23</v>
      </c>
      <c r="D16" s="15" t="s">
        <v>24</v>
      </c>
      <c r="E16" s="8">
        <v>0</v>
      </c>
      <c r="F16" s="8">
        <v>0</v>
      </c>
      <c r="G16" s="25">
        <v>200000</v>
      </c>
      <c r="H16" s="8">
        <v>0</v>
      </c>
      <c r="I16" s="25">
        <v>0</v>
      </c>
      <c r="J16" s="8">
        <v>0</v>
      </c>
    </row>
    <row r="17" spans="1:10" s="1" customFormat="1" ht="26.25" customHeight="1" x14ac:dyDescent="0.25">
      <c r="A17" s="52" t="s">
        <v>58</v>
      </c>
      <c r="B17" s="53"/>
      <c r="C17" s="53"/>
      <c r="D17" s="54"/>
      <c r="E17" s="12">
        <f>SUM(E15:E16)</f>
        <v>55000</v>
      </c>
      <c r="F17" s="12">
        <f t="shared" ref="F17:J17" si="1">SUM(F15:F16)</f>
        <v>0</v>
      </c>
      <c r="G17" s="12">
        <f t="shared" si="1"/>
        <v>200000</v>
      </c>
      <c r="H17" s="12">
        <f t="shared" si="1"/>
        <v>0</v>
      </c>
      <c r="I17" s="12">
        <f t="shared" si="1"/>
        <v>0</v>
      </c>
      <c r="J17" s="12">
        <f t="shared" si="1"/>
        <v>0</v>
      </c>
    </row>
    <row r="18" spans="1:10" ht="22.5" x14ac:dyDescent="0.25">
      <c r="A18" s="62" t="s">
        <v>42</v>
      </c>
      <c r="B18" s="13" t="s">
        <v>40</v>
      </c>
      <c r="C18" s="15" t="s">
        <v>27</v>
      </c>
      <c r="D18" s="9" t="s">
        <v>73</v>
      </c>
      <c r="E18" s="8">
        <v>2600000</v>
      </c>
      <c r="F18" s="8">
        <v>1806639.33</v>
      </c>
      <c r="G18" s="25">
        <v>0</v>
      </c>
      <c r="H18" s="8">
        <v>430000</v>
      </c>
      <c r="I18" s="8">
        <v>0</v>
      </c>
      <c r="J18" s="25">
        <v>4000000</v>
      </c>
    </row>
    <row r="19" spans="1:10" s="1" customFormat="1" ht="33.75" x14ac:dyDescent="0.25">
      <c r="A19" s="62"/>
      <c r="B19" s="16" t="s">
        <v>41</v>
      </c>
      <c r="C19" s="17" t="s">
        <v>2</v>
      </c>
      <c r="D19" s="9" t="s">
        <v>51</v>
      </c>
      <c r="E19" s="8">
        <v>422000</v>
      </c>
      <c r="F19" s="8">
        <v>0</v>
      </c>
      <c r="G19" s="8">
        <v>0</v>
      </c>
      <c r="H19" s="8">
        <v>231500</v>
      </c>
      <c r="I19" s="8">
        <v>624100</v>
      </c>
      <c r="J19" s="8">
        <v>1500000</v>
      </c>
    </row>
    <row r="20" spans="1:10" s="1" customFormat="1" ht="26.25" customHeight="1" x14ac:dyDescent="0.25">
      <c r="A20" s="52" t="s">
        <v>59</v>
      </c>
      <c r="B20" s="53"/>
      <c r="C20" s="53"/>
      <c r="D20" s="54"/>
      <c r="E20" s="12">
        <f t="shared" ref="E20:J20" si="2">SUM(E18:E19)</f>
        <v>3022000</v>
      </c>
      <c r="F20" s="12">
        <f t="shared" si="2"/>
        <v>1806639.33</v>
      </c>
      <c r="G20" s="12">
        <f t="shared" si="2"/>
        <v>0</v>
      </c>
      <c r="H20" s="12">
        <f t="shared" si="2"/>
        <v>661500</v>
      </c>
      <c r="I20" s="12">
        <f t="shared" si="2"/>
        <v>624100</v>
      </c>
      <c r="J20" s="12">
        <f t="shared" si="2"/>
        <v>5500000</v>
      </c>
    </row>
    <row r="21" spans="1:10" s="1" customFormat="1" ht="20.25" customHeight="1" x14ac:dyDescent="0.25">
      <c r="A21" s="62" t="s">
        <v>16</v>
      </c>
      <c r="B21" s="65" t="s">
        <v>18</v>
      </c>
      <c r="C21" s="63" t="s">
        <v>35</v>
      </c>
      <c r="D21" s="9" t="s">
        <v>52</v>
      </c>
      <c r="E21" s="8">
        <v>0</v>
      </c>
      <c r="F21" s="8">
        <v>0</v>
      </c>
      <c r="G21" s="25">
        <v>0</v>
      </c>
      <c r="H21" s="8">
        <v>0</v>
      </c>
      <c r="I21" s="8">
        <v>0</v>
      </c>
      <c r="J21" s="25">
        <v>300000</v>
      </c>
    </row>
    <row r="22" spans="1:10" s="1" customFormat="1" ht="29.25" customHeight="1" x14ac:dyDescent="0.25">
      <c r="A22" s="62"/>
      <c r="B22" s="65"/>
      <c r="C22" s="64"/>
      <c r="D22" s="67" t="s">
        <v>53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25">
        <v>0</v>
      </c>
    </row>
    <row r="23" spans="1:10" s="1" customFormat="1" ht="45" x14ac:dyDescent="0.25">
      <c r="A23" s="62"/>
      <c r="B23" s="65"/>
      <c r="C23" s="17" t="s">
        <v>37</v>
      </c>
      <c r="D23" s="67" t="s">
        <v>25</v>
      </c>
      <c r="E23" s="8">
        <v>0</v>
      </c>
      <c r="F23" s="8">
        <v>0</v>
      </c>
      <c r="G23" s="25">
        <v>0</v>
      </c>
      <c r="H23" s="8">
        <v>0</v>
      </c>
      <c r="I23" s="8">
        <v>0</v>
      </c>
      <c r="J23" s="25">
        <v>250000</v>
      </c>
    </row>
    <row r="24" spans="1:10" s="1" customFormat="1" ht="26.25" customHeight="1" x14ac:dyDescent="0.25">
      <c r="A24" s="52" t="s">
        <v>60</v>
      </c>
      <c r="B24" s="53"/>
      <c r="C24" s="53"/>
      <c r="D24" s="54"/>
      <c r="E24" s="12">
        <f t="shared" ref="E24:J24" si="3">SUM(E21:E23)</f>
        <v>0</v>
      </c>
      <c r="F24" s="12">
        <f t="shared" si="3"/>
        <v>0</v>
      </c>
      <c r="G24" s="12">
        <f t="shared" si="3"/>
        <v>0</v>
      </c>
      <c r="H24" s="12">
        <f t="shared" si="3"/>
        <v>0</v>
      </c>
      <c r="I24" s="12">
        <f t="shared" si="3"/>
        <v>0</v>
      </c>
      <c r="J24" s="12">
        <f t="shared" si="3"/>
        <v>550000</v>
      </c>
    </row>
    <row r="25" spans="1:10" ht="45" x14ac:dyDescent="0.25">
      <c r="A25" s="55" t="s">
        <v>13</v>
      </c>
      <c r="B25" s="13" t="s">
        <v>44</v>
      </c>
      <c r="C25" s="18" t="s">
        <v>29</v>
      </c>
      <c r="D25" s="9" t="s">
        <v>36</v>
      </c>
      <c r="E25" s="8">
        <v>0</v>
      </c>
      <c r="F25" s="8">
        <v>0</v>
      </c>
      <c r="G25" s="25">
        <v>0</v>
      </c>
      <c r="H25" s="25">
        <v>0</v>
      </c>
      <c r="I25" s="25">
        <v>0</v>
      </c>
      <c r="J25" s="25">
        <v>200000</v>
      </c>
    </row>
    <row r="26" spans="1:10" ht="47.25" customHeight="1" x14ac:dyDescent="0.25">
      <c r="A26" s="56"/>
      <c r="B26" s="58" t="s">
        <v>43</v>
      </c>
      <c r="C26" s="58" t="s">
        <v>28</v>
      </c>
      <c r="D26" s="58" t="s">
        <v>74</v>
      </c>
      <c r="E26" s="33">
        <v>1000000</v>
      </c>
      <c r="F26" s="33">
        <v>950000</v>
      </c>
      <c r="G26" s="36">
        <v>0</v>
      </c>
      <c r="H26" s="36">
        <v>0</v>
      </c>
      <c r="I26" s="36">
        <v>0</v>
      </c>
      <c r="J26" s="36">
        <v>2973831.12</v>
      </c>
    </row>
    <row r="27" spans="1:10" x14ac:dyDescent="0.25">
      <c r="A27" s="57"/>
      <c r="B27" s="61"/>
      <c r="C27" s="61"/>
      <c r="D27" s="61"/>
      <c r="E27" s="34"/>
      <c r="F27" s="34"/>
      <c r="G27" s="37"/>
      <c r="H27" s="37"/>
      <c r="I27" s="37"/>
      <c r="J27" s="37"/>
    </row>
    <row r="28" spans="1:10" s="1" customFormat="1" ht="25.5" customHeight="1" x14ac:dyDescent="0.25">
      <c r="A28" s="52" t="s">
        <v>61</v>
      </c>
      <c r="B28" s="53"/>
      <c r="C28" s="53"/>
      <c r="D28" s="54"/>
      <c r="E28" s="12">
        <f t="shared" ref="E28:J28" si="4">SUM(E25:E27)</f>
        <v>1000000</v>
      </c>
      <c r="F28" s="12">
        <f t="shared" si="4"/>
        <v>950000</v>
      </c>
      <c r="G28" s="12">
        <f t="shared" si="4"/>
        <v>0</v>
      </c>
      <c r="H28" s="12">
        <f t="shared" si="4"/>
        <v>0</v>
      </c>
      <c r="I28" s="12">
        <f t="shared" si="4"/>
        <v>0</v>
      </c>
      <c r="J28" s="12">
        <f t="shared" si="4"/>
        <v>3173831.12</v>
      </c>
    </row>
    <row r="29" spans="1:10" s="1" customFormat="1" ht="45" x14ac:dyDescent="0.25">
      <c r="A29" s="55" t="s">
        <v>30</v>
      </c>
      <c r="B29" s="58" t="s">
        <v>45</v>
      </c>
      <c r="C29" s="9" t="s">
        <v>34</v>
      </c>
      <c r="D29" s="68" t="s">
        <v>25</v>
      </c>
      <c r="E29" s="8">
        <v>0</v>
      </c>
      <c r="F29" s="8">
        <v>0</v>
      </c>
      <c r="G29" s="8">
        <v>120000</v>
      </c>
      <c r="H29" s="8">
        <v>0</v>
      </c>
      <c r="I29" s="8">
        <v>0</v>
      </c>
      <c r="J29" s="8">
        <v>0</v>
      </c>
    </row>
    <row r="30" spans="1:10" ht="45" x14ac:dyDescent="0.25">
      <c r="A30" s="56"/>
      <c r="B30" s="59"/>
      <c r="C30" s="20" t="s">
        <v>31</v>
      </c>
      <c r="D30" s="19" t="s">
        <v>65</v>
      </c>
      <c r="E30" s="8">
        <v>0</v>
      </c>
      <c r="F30" s="8">
        <v>0</v>
      </c>
      <c r="G30" s="8">
        <v>150000</v>
      </c>
      <c r="H30" s="8">
        <v>0</v>
      </c>
      <c r="I30" s="8">
        <v>0</v>
      </c>
      <c r="J30" s="8">
        <v>0</v>
      </c>
    </row>
    <row r="31" spans="1:10" ht="67.5" x14ac:dyDescent="0.25">
      <c r="A31" s="56"/>
      <c r="B31" s="59"/>
      <c r="C31" s="21"/>
      <c r="D31" s="20" t="s">
        <v>3</v>
      </c>
      <c r="E31" s="8">
        <v>0</v>
      </c>
      <c r="F31" s="8">
        <v>0</v>
      </c>
      <c r="G31" s="8">
        <v>100000</v>
      </c>
      <c r="H31" s="8">
        <v>0</v>
      </c>
      <c r="I31" s="8">
        <v>0</v>
      </c>
      <c r="J31" s="8">
        <v>0</v>
      </c>
    </row>
    <row r="32" spans="1:10" ht="33.75" x14ac:dyDescent="0.25">
      <c r="A32" s="56"/>
      <c r="B32" s="59"/>
      <c r="C32" s="22" t="s">
        <v>33</v>
      </c>
      <c r="D32" s="20" t="s">
        <v>54</v>
      </c>
      <c r="E32" s="8">
        <v>0</v>
      </c>
      <c r="F32" s="8">
        <v>0</v>
      </c>
      <c r="G32" s="8">
        <v>240000</v>
      </c>
      <c r="H32" s="8">
        <v>0</v>
      </c>
      <c r="I32" s="8">
        <v>0</v>
      </c>
      <c r="J32" s="8">
        <v>0</v>
      </c>
    </row>
    <row r="33" spans="1:10" ht="45.75" thickBot="1" x14ac:dyDescent="0.3">
      <c r="A33" s="56"/>
      <c r="B33" s="59"/>
      <c r="C33" s="22" t="s">
        <v>32</v>
      </c>
      <c r="D33" s="17" t="s">
        <v>25</v>
      </c>
      <c r="E33" s="8">
        <v>160000</v>
      </c>
      <c r="F33" s="8">
        <v>0</v>
      </c>
      <c r="G33" s="8">
        <v>150000</v>
      </c>
      <c r="H33" s="8">
        <v>0</v>
      </c>
      <c r="I33" s="8">
        <v>0</v>
      </c>
      <c r="J33" s="8">
        <v>0</v>
      </c>
    </row>
    <row r="34" spans="1:10" ht="90.75" thickBot="1" x14ac:dyDescent="0.3">
      <c r="A34" s="56"/>
      <c r="B34" s="60" t="s">
        <v>14</v>
      </c>
      <c r="C34" s="23" t="s">
        <v>12</v>
      </c>
      <c r="D34" s="14" t="s">
        <v>55</v>
      </c>
      <c r="E34" s="8">
        <v>0</v>
      </c>
      <c r="F34" s="8">
        <v>80000</v>
      </c>
      <c r="G34" s="8">
        <v>0</v>
      </c>
      <c r="H34" s="8">
        <v>0</v>
      </c>
      <c r="I34" s="8">
        <v>0</v>
      </c>
      <c r="J34" s="8">
        <v>0</v>
      </c>
    </row>
    <row r="35" spans="1:10" ht="113.25" thickBot="1" x14ac:dyDescent="0.3">
      <c r="A35" s="56"/>
      <c r="B35" s="60"/>
      <c r="C35" s="23" t="s">
        <v>12</v>
      </c>
      <c r="D35" s="24" t="s">
        <v>15</v>
      </c>
      <c r="E35" s="8">
        <v>80000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34.5" customHeight="1" thickBot="1" x14ac:dyDescent="0.3">
      <c r="A36" s="57"/>
      <c r="B36" s="60"/>
      <c r="C36" s="23" t="s">
        <v>12</v>
      </c>
      <c r="D36" s="14" t="s">
        <v>56</v>
      </c>
      <c r="E36" s="8">
        <v>0</v>
      </c>
      <c r="F36" s="8">
        <v>80000</v>
      </c>
      <c r="G36" s="8">
        <v>0</v>
      </c>
      <c r="H36" s="8">
        <v>0</v>
      </c>
      <c r="I36" s="8">
        <v>0</v>
      </c>
      <c r="J36" s="8">
        <v>0</v>
      </c>
    </row>
    <row r="37" spans="1:10" ht="26.25" customHeight="1" x14ac:dyDescent="0.25">
      <c r="A37" s="52" t="s">
        <v>62</v>
      </c>
      <c r="B37" s="53"/>
      <c r="C37" s="53"/>
      <c r="D37" s="54"/>
      <c r="E37" s="12">
        <f>SUM(E29:E36)</f>
        <v>240000</v>
      </c>
      <c r="F37" s="12">
        <f t="shared" ref="F37:J37" si="5">SUM(F29:F36)</f>
        <v>160000</v>
      </c>
      <c r="G37" s="12">
        <f t="shared" si="5"/>
        <v>760000</v>
      </c>
      <c r="H37" s="12">
        <f t="shared" si="5"/>
        <v>0</v>
      </c>
      <c r="I37" s="12">
        <f t="shared" si="5"/>
        <v>0</v>
      </c>
      <c r="J37" s="12">
        <f t="shared" si="5"/>
        <v>0</v>
      </c>
    </row>
    <row r="39" spans="1:10" x14ac:dyDescent="0.25">
      <c r="E39" s="27"/>
      <c r="F39" s="27"/>
      <c r="G39" s="27" t="s">
        <v>67</v>
      </c>
      <c r="H39" s="27"/>
      <c r="I39" s="27"/>
      <c r="J39" s="27" t="s">
        <v>68</v>
      </c>
    </row>
    <row r="40" spans="1:10" x14ac:dyDescent="0.25">
      <c r="E40" s="27" t="s">
        <v>66</v>
      </c>
      <c r="F40" s="27"/>
      <c r="G40" s="28">
        <f>G37+G28+G17+G20+G24+G14</f>
        <v>960000</v>
      </c>
      <c r="H40" s="27"/>
      <c r="I40" s="27"/>
      <c r="J40" s="28">
        <f>J37+J28+J24+J17+J14+J20</f>
        <v>10088831.120000001</v>
      </c>
    </row>
    <row r="43" spans="1:10" x14ac:dyDescent="0.25">
      <c r="E43" s="27" t="s">
        <v>69</v>
      </c>
      <c r="F43" s="27"/>
      <c r="G43" s="28">
        <v>10088831.119999999</v>
      </c>
    </row>
    <row r="44" spans="1:10" x14ac:dyDescent="0.25">
      <c r="E44" s="1" t="s">
        <v>70</v>
      </c>
      <c r="G44" s="29">
        <f>G43+G40</f>
        <v>11048831.119999999</v>
      </c>
    </row>
    <row r="45" spans="1:10" x14ac:dyDescent="0.25">
      <c r="E45" s="1" t="s">
        <v>71</v>
      </c>
      <c r="G45" s="29">
        <f>G44-G40-J40</f>
        <v>0</v>
      </c>
    </row>
  </sheetData>
  <mergeCells count="51">
    <mergeCell ref="J12:J13"/>
    <mergeCell ref="F12:F13"/>
    <mergeCell ref="F26:F27"/>
    <mergeCell ref="F8:F10"/>
    <mergeCell ref="A28:D28"/>
    <mergeCell ref="A6:A13"/>
    <mergeCell ref="B11:B13"/>
    <mergeCell ref="C11:C13"/>
    <mergeCell ref="B7:B10"/>
    <mergeCell ref="C8:C10"/>
    <mergeCell ref="D12:D13"/>
    <mergeCell ref="C26:C27"/>
    <mergeCell ref="E12:E13"/>
    <mergeCell ref="I26:I27"/>
    <mergeCell ref="A37:D37"/>
    <mergeCell ref="A14:D14"/>
    <mergeCell ref="A17:D17"/>
    <mergeCell ref="A20:D20"/>
    <mergeCell ref="A24:D24"/>
    <mergeCell ref="A29:A36"/>
    <mergeCell ref="B29:B33"/>
    <mergeCell ref="B34:B36"/>
    <mergeCell ref="D26:D27"/>
    <mergeCell ref="A25:A27"/>
    <mergeCell ref="B26:B27"/>
    <mergeCell ref="A15:A16"/>
    <mergeCell ref="C21:C22"/>
    <mergeCell ref="A18:A19"/>
    <mergeCell ref="A21:A23"/>
    <mergeCell ref="B21:B23"/>
    <mergeCell ref="A3:A5"/>
    <mergeCell ref="H8:H10"/>
    <mergeCell ref="H12:H13"/>
    <mergeCell ref="H26:H27"/>
    <mergeCell ref="G26:G27"/>
    <mergeCell ref="E8:E10"/>
    <mergeCell ref="G8:G10"/>
    <mergeCell ref="E26:E27"/>
    <mergeCell ref="E3:G3"/>
    <mergeCell ref="E4:G4"/>
    <mergeCell ref="H3:J3"/>
    <mergeCell ref="H4:J4"/>
    <mergeCell ref="J26:J27"/>
    <mergeCell ref="G12:G13"/>
    <mergeCell ref="I8:I10"/>
    <mergeCell ref="J8:J10"/>
    <mergeCell ref="B3:B5"/>
    <mergeCell ref="C3:C5"/>
    <mergeCell ref="D3:D5"/>
    <mergeCell ref="D8:D10"/>
    <mergeCell ref="I12:I13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Jociani Debeni</dc:creator>
  <cp:lastModifiedBy>Gilson Nashiro</cp:lastModifiedBy>
  <cp:lastPrinted>2019-02-11T12:34:47Z</cp:lastPrinted>
  <dcterms:created xsi:type="dcterms:W3CDTF">2016-06-06T13:03:27Z</dcterms:created>
  <dcterms:modified xsi:type="dcterms:W3CDTF">2019-03-29T18:42:51Z</dcterms:modified>
</cp:coreProperties>
</file>