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nikeda\Desktop\CBH RB\PROCOMITÊS\Plano de Trabalho2023 e Relat2022Procomitês\PlanoTrabalho23 e Rel22 Final16fev23\"/>
    </mc:Choice>
  </mc:AlternateContent>
  <xr:revisionPtr revIDLastSave="0" documentId="13_ncr:1_{6E138CB5-0473-4527-BA8A-35D59728BF30}" xr6:coauthVersionLast="47" xr6:coauthVersionMax="47" xr10:uidLastSave="{00000000-0000-0000-0000-000000000000}"/>
  <bookViews>
    <workbookView xWindow="-120" yWindow="-120" windowWidth="29040" windowHeight="15840" tabRatio="751" activeTab="2" xr2:uid="{00000000-000D-0000-FFFF-FFFF00000000}"/>
  </bookViews>
  <sheets>
    <sheet name="Informações Gerais" sheetId="1" r:id="rId1"/>
    <sheet name="Instruções de Preenchimento" sheetId="21" r:id="rId2"/>
    <sheet name="Relatório de Atividades" sheetId="23" r:id="rId3"/>
    <sheet name="Exemplo de Preenchimento" sheetId="24" r:id="rId4"/>
    <sheet name="apoio" sheetId="8" state="hidden" r:id="rId5"/>
  </sheets>
  <definedNames>
    <definedName name="lista_CBHs">OFFSET(apoio!$I$2,0,MATCH(apoio!$A$2,apoio!$I$1:$BA$1,0)-1,apoio!$B$2)</definedName>
    <definedName name="lista_contatos">OFFSET(apoio!$I$1,39,MATCH(apoio!$A$2,apoio!$I$1:$BA$1,0)-1,apoio!$C$2)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4" l="1"/>
  <c r="B5" i="23" l="1"/>
  <c r="B2" i="23" l="1"/>
  <c r="B2" i="24" l="1"/>
  <c r="B3" i="24"/>
  <c r="B3" i="23"/>
  <c r="A2" i="8" l="1"/>
  <c r="B2" i="8"/>
  <c r="C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Anne Santos Araújo</author>
  </authors>
  <commentList>
    <comment ref="G11" authorId="0" shapeId="0" xr:uid="{00000000-0006-0000-0000-000001000000}">
      <text>
        <r>
          <rPr>
            <sz val="9"/>
            <color indexed="81"/>
            <rFont val="Segoe UI"/>
            <family val="2"/>
          </rPr>
          <t>Selecionar a opção com a Unidade Federativa do Comitê de Bacia Hidrográfica.</t>
        </r>
      </text>
    </comment>
    <comment ref="G13" authorId="0" shapeId="0" xr:uid="{00000000-0006-0000-0000-000002000000}">
      <text>
        <r>
          <rPr>
            <sz val="9"/>
            <color indexed="81"/>
            <rFont val="Segoe UI"/>
            <family val="2"/>
          </rPr>
          <t>Entidade estadual responsável pelo recebimento das informações.</t>
        </r>
      </text>
    </comment>
    <comment ref="G15" authorId="0" shapeId="0" xr:uid="{00000000-0006-0000-0000-000003000000}">
      <text>
        <r>
          <rPr>
            <sz val="9"/>
            <color indexed="81"/>
            <rFont val="Segoe UI"/>
            <family val="2"/>
          </rPr>
          <t>Informar nome completo do Representante Legal da Entidade Estadual.</t>
        </r>
      </text>
    </comment>
    <comment ref="G17" authorId="0" shapeId="0" xr:uid="{00000000-0006-0000-0000-000004000000}">
      <text>
        <r>
          <rPr>
            <sz val="9"/>
            <color indexed="81"/>
            <rFont val="Segoe UI"/>
            <family val="2"/>
          </rPr>
          <t>Após informar qual a UF, selecionar a opção com o nome completo do Comitê de Bacia Hidrográfica.</t>
        </r>
      </text>
    </comment>
    <comment ref="G19" authorId="0" shapeId="0" xr:uid="{00000000-0006-0000-0000-000005000000}">
      <text>
        <r>
          <rPr>
            <sz val="9"/>
            <color indexed="81"/>
            <rFont val="Segoe UI"/>
            <family val="2"/>
          </rPr>
          <t>Informar o nome completo da pessoa responsável pelo preenchimento das informações deste formulário.
O preenchimento deverá ser feito preferencialmente pela pessoa que está cadastrada no CINCO (o usuário responsável por fazer a inserção de informações e arquivos no sistema em nome do CBH).</t>
        </r>
      </text>
    </comment>
    <comment ref="G21" authorId="0" shapeId="0" xr:uid="{00000000-0006-0000-0000-000006000000}">
      <text>
        <r>
          <rPr>
            <sz val="9"/>
            <color indexed="81"/>
            <rFont val="Segoe UI"/>
            <family val="2"/>
          </rPr>
          <t>Informar CPF do responsável que está especificado acima sem a utilização de caracteres especiais.</t>
        </r>
      </text>
    </comment>
    <comment ref="G23" authorId="0" shapeId="0" xr:uid="{00000000-0006-0000-0000-000007000000}">
      <text>
        <r>
          <rPr>
            <sz val="9"/>
            <color indexed="81"/>
            <rFont val="Segoe UI"/>
            <family val="2"/>
          </rPr>
          <t>Informar o ano ao qual se refere esse relatório.</t>
        </r>
      </text>
    </comment>
    <comment ref="M23" authorId="1" shapeId="0" xr:uid="{00000000-0006-0000-0000-000008000000}">
      <text>
        <r>
          <rPr>
            <sz val="9"/>
            <color indexed="81"/>
            <rFont val="Segoe UI"/>
            <family val="2"/>
          </rPr>
          <t>Informar qual o período (1, 2, 3, 4 ou 5) de implementação do Procomitês na UF no ano deste relatório.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8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8" authorId="1" shapeId="0" xr:uid="{00000000-0006-0000-02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pretendida.</t>
        </r>
      </text>
    </comment>
    <comment ref="D8" authorId="1" shapeId="0" xr:uid="{00000000-0006-0000-0200-000003000000}">
      <text>
        <r>
          <rPr>
            <sz val="9"/>
            <color indexed="81"/>
            <rFont val="Segoe UI"/>
            <family val="2"/>
          </rPr>
          <t>Identificação do público a ser beneficiado com a ação executada.</t>
        </r>
      </text>
    </comment>
    <comment ref="E8" authorId="1" shapeId="0" xr:uid="{00000000-0006-0000-0200-000004000000}">
      <text>
        <r>
          <rPr>
            <sz val="9"/>
            <color indexed="81"/>
            <rFont val="Segoe UI"/>
            <family val="2"/>
          </rPr>
          <t>Nome ou sigla do responsável pela execução da ação</t>
        </r>
      </text>
    </comment>
    <comment ref="F8" authorId="1" shapeId="0" xr:uid="{00000000-0006-0000-0200-000005000000}">
      <text>
        <r>
          <rPr>
            <sz val="9"/>
            <color indexed="81"/>
            <rFont val="Segoe UI"/>
            <family val="2"/>
          </rPr>
          <t>Identificação dos componentes e indicadores do PROCOMITÊS aos quais a ação objetiva atender, conforme o anexo I do Contrato. Vale lembrar que não é obrigatório o vínculo direto ao indicador/componente (ver aba "exemplo de preenchimento").</t>
        </r>
      </text>
    </comment>
    <comment ref="G8" authorId="1" shapeId="0" xr:uid="{00000000-0006-0000-0200-000006000000}">
      <text>
        <r>
          <rPr>
            <sz val="9"/>
            <color indexed="81"/>
            <rFont val="Segoe UI"/>
            <family val="2"/>
          </rPr>
          <t>O cronograma está dividido em trimestres e deve ser preenchido conforme foi o desenvolvimento das ações ao longo do ano.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10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10" authorId="1" shapeId="0" xr:uid="{00000000-0006-0000-03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</t>
        </r>
      </text>
    </comment>
    <comment ref="D10" authorId="1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Identificação do(s) comitês a ser(em) beneficiado(s) com a ação executada
</t>
        </r>
      </text>
    </comment>
    <comment ref="E10" authorId="1" shapeId="0" xr:uid="{00000000-0006-0000-0300-000004000000}">
      <text>
        <r>
          <rPr>
            <sz val="9"/>
            <color indexed="81"/>
            <rFont val="Segoe UI"/>
            <family val="2"/>
          </rPr>
          <t>Nome  ou sigla do responsável pela execução da ação</t>
        </r>
      </text>
    </comment>
    <comment ref="F10" authorId="1" shapeId="0" xr:uid="{00000000-0006-0000-0300-000005000000}">
      <text>
        <r>
          <rPr>
            <sz val="9"/>
            <color indexed="81"/>
            <rFont val="Segoe UI"/>
            <family val="2"/>
          </rPr>
          <t>Identificação dos componentes e indicadores do Programa, conforme o anexo I do Contrato. Vale lembrar que não é obrigatório o vínculo direto ao indicador/componente. (ver aba "exemplo de preenchimento")</t>
        </r>
      </text>
    </comment>
    <comment ref="G10" authorId="1" shapeId="0" xr:uid="{00000000-0006-0000-0300-000006000000}">
      <text>
        <r>
          <rPr>
            <sz val="9"/>
            <color indexed="81"/>
            <rFont val="Segoe UI"/>
            <family val="2"/>
          </rPr>
          <t>Cronograma de aplicação do investimento dividido em trimestres, conforme programação do desenvolvimento da ação</t>
        </r>
      </text>
    </comment>
  </commentList>
</comments>
</file>

<file path=xl/sharedStrings.xml><?xml version="1.0" encoding="utf-8"?>
<sst xmlns="http://schemas.openxmlformats.org/spreadsheetml/2006/main" count="565" uniqueCount="473">
  <si>
    <t>1) IDENTIFICAÇÃO</t>
  </si>
  <si>
    <t>ENTIDADE ESTADUAL:</t>
  </si>
  <si>
    <t>Decreto</t>
  </si>
  <si>
    <t>Resolução</t>
  </si>
  <si>
    <t>Deliberação</t>
  </si>
  <si>
    <t>Ata</t>
  </si>
  <si>
    <t>COMITÊ DE BACIA HIDROGRÁFICA:</t>
  </si>
  <si>
    <t>Plano de Trabalho</t>
  </si>
  <si>
    <t>-</t>
  </si>
  <si>
    <t>Instrumentos de formalização</t>
  </si>
  <si>
    <t>UFs</t>
  </si>
  <si>
    <t>ES</t>
  </si>
  <si>
    <t>SC</t>
  </si>
  <si>
    <t>RN</t>
  </si>
  <si>
    <t>UNIDADE FEDERATIVA:</t>
  </si>
  <si>
    <t>UF preenchida</t>
  </si>
  <si>
    <t>CBE_IG</t>
  </si>
  <si>
    <t>AL</t>
  </si>
  <si>
    <t>CE</t>
  </si>
  <si>
    <t>MG</t>
  </si>
  <si>
    <t>PB</t>
  </si>
  <si>
    <t>PE</t>
  </si>
  <si>
    <t>RS</t>
  </si>
  <si>
    <t>PR</t>
  </si>
  <si>
    <t>SP</t>
  </si>
  <si>
    <t>BA</t>
  </si>
  <si>
    <t>SE</t>
  </si>
  <si>
    <t>DF</t>
  </si>
  <si>
    <t>GO</t>
  </si>
  <si>
    <t>PI</t>
  </si>
  <si>
    <t>MS</t>
  </si>
  <si>
    <t>MT</t>
  </si>
  <si>
    <t>RJ</t>
  </si>
  <si>
    <t>AM</t>
  </si>
  <si>
    <t>TO</t>
  </si>
  <si>
    <t>MA</t>
  </si>
  <si>
    <t>RO</t>
  </si>
  <si>
    <t>SIM</t>
  </si>
  <si>
    <t>semarh@semarh.al.gov.br</t>
  </si>
  <si>
    <t xml:space="preserve"> gabinete@sema.am.gov.br</t>
  </si>
  <si>
    <t>marcia.telles@inema.ba.gov.br</t>
  </si>
  <si>
    <t>paulo.salles@adasa.df.gov.br</t>
  </si>
  <si>
    <t>gabinete@agerh.es.gov.br</t>
  </si>
  <si>
    <t>gabinete.secima@gmail.com</t>
  </si>
  <si>
    <t>gabinete@sema.ma.gov.br</t>
  </si>
  <si>
    <t>chefiadegabinete@sema.mt.gov.br</t>
  </si>
  <si>
    <t xml:space="preserve">rferreira@imasul.ms.gov.br </t>
  </si>
  <si>
    <t>joaofernandes@aesa.pb.gov.br</t>
  </si>
  <si>
    <t>acbonetti@sema.pr.gov.br</t>
  </si>
  <si>
    <t>ambiente@ambiente.rj.gov.br</t>
  </si>
  <si>
    <t>semarh@rn.gov.br</t>
  </si>
  <si>
    <t>olivier.chagas@governo.se.gov.br</t>
  </si>
  <si>
    <t>Moção</t>
  </si>
  <si>
    <t>Relatório</t>
  </si>
  <si>
    <t>NÃO</t>
  </si>
  <si>
    <t>Opções de seleção</t>
  </si>
  <si>
    <t xml:space="preserve">carla.chagas.comites@gmail.com </t>
  </si>
  <si>
    <t>gehid@sds.sc.gov.br</t>
  </si>
  <si>
    <t xml:space="preserve">comites@sds.sc.gov.br </t>
  </si>
  <si>
    <t>presidencia@apac.pe.gov.br</t>
  </si>
  <si>
    <t>mcasfora@apac.pe.gov.br</t>
  </si>
  <si>
    <t>luizhenrique1974@hotmail.com</t>
  </si>
  <si>
    <t>secsemar@semar.pi.gov.br</t>
  </si>
  <si>
    <t>ana-pellini@sema.rs.gov.br</t>
  </si>
  <si>
    <t>sema@sema.rs.gov.br</t>
  </si>
  <si>
    <t>gabinete@sedam.ro.gov.br</t>
  </si>
  <si>
    <t>direx@sedam.ro.gov.br</t>
  </si>
  <si>
    <t>sds@sds.sc.gov.br</t>
  </si>
  <si>
    <t>benbraga@sp.gov.br</t>
  </si>
  <si>
    <t>mmoreira@sp.gov.br</t>
  </si>
  <si>
    <t>gabinete@semades.to.gov.br</t>
  </si>
  <si>
    <t xml:space="preserve">meire.carreira@gmail.com </t>
  </si>
  <si>
    <t xml:space="preserve"> - </t>
  </si>
  <si>
    <t>INEMA - Instituto do Meio Ambiente e Recursos Hídricos</t>
  </si>
  <si>
    <t xml:space="preserve">SEMA - Secretaria de Estado do Meio Ambiente </t>
  </si>
  <si>
    <t xml:space="preserve">SEMARH - Secretaria de Estado do Meio Ambiente e Recursos Hídricos </t>
  </si>
  <si>
    <t xml:space="preserve">ADASA - Agência Reguladora de Águas, Energia e Saneamento do Distrito Federal </t>
  </si>
  <si>
    <t xml:space="preserve">AGERH - Agência Estadual de Recursos Hídricos </t>
  </si>
  <si>
    <t xml:space="preserve">SEMA - Secretaria de Estado de Meio Ambiente e Recursos Naturais </t>
  </si>
  <si>
    <t xml:space="preserve">IMASUL - Instituto de Meio Ambiente do Mato Grosso do Sul </t>
  </si>
  <si>
    <t xml:space="preserve">SEMA - Secretaria de Estado de Meio Ambiente </t>
  </si>
  <si>
    <t xml:space="preserve">AESA - Agência Executiva de Gestão das Águas do Estado da Paraíba </t>
  </si>
  <si>
    <t xml:space="preserve">APAC - Agência Pernambucana de Águas e Clima </t>
  </si>
  <si>
    <t xml:space="preserve">SEMAR - Secretaria de Estado do Meio Ambiente e Recursos Hídricos do Piauí </t>
  </si>
  <si>
    <t xml:space="preserve">SEMA - Secretaria de Estado do Meio Ambiente e Recursos Hídricos </t>
  </si>
  <si>
    <t xml:space="preserve">SEA - Secretaria de Estado do Ambiente </t>
  </si>
  <si>
    <t xml:space="preserve">SEMARH - Secretaria de Estado de Meio Ambiente e dos Recursos Hídricos </t>
  </si>
  <si>
    <t xml:space="preserve">SEDAM - Secretaria de Estado do Desenvolvimento Ambiental </t>
  </si>
  <si>
    <t xml:space="preserve">SEMA - Secretaria de Estado do Ambiente e Desenvolvimento Sustentável </t>
  </si>
  <si>
    <t xml:space="preserve">SDS - Secretaria de Estado de Desenvolvimento Econômico Sustentável </t>
  </si>
  <si>
    <t xml:space="preserve">SSRH - Secretaria de Estado de Saneamento e Recursos Hídricos </t>
  </si>
  <si>
    <t xml:space="preserve">SEMARH - Secretaria de Estado de Meio Ambiente e Recursos Hídricos </t>
  </si>
  <si>
    <t>felipe.brandao@agerh.es.gov.br</t>
  </si>
  <si>
    <t>Entidade Estadual</t>
  </si>
  <si>
    <t>Número de CBHs do estado selecionado</t>
  </si>
  <si>
    <t>Número de contatos do estado selecionado</t>
  </si>
  <si>
    <t>Descritivo do projeto/programa</t>
  </si>
  <si>
    <t>Item V.9 e V.10</t>
  </si>
  <si>
    <t>SIM/NÃO</t>
  </si>
  <si>
    <t>1. CBH do Rio Piauí (AL)</t>
  </si>
  <si>
    <t>2. CBH do Rio Coruripe</t>
  </si>
  <si>
    <t>3. CBH do Rio São Miguel</t>
  </si>
  <si>
    <t>4. CBH do Rio Pratagi</t>
  </si>
  <si>
    <t>5. CBH do Complexo Estuarino Lagunar Mundaú-Manguaba - CELMM</t>
  </si>
  <si>
    <t>187. CBH do Rio Tarumã</t>
  </si>
  <si>
    <t>221. CBH do Rio Puraquequara</t>
  </si>
  <si>
    <t>138. CBH do Rio de Contas</t>
  </si>
  <si>
    <t>139. CBH dos Rios Paramirim e Santo Onofre</t>
  </si>
  <si>
    <t>140. CBH do Rio Itapicuru</t>
  </si>
  <si>
    <t>141. CBH dos Rios Verde - Jacaré</t>
  </si>
  <si>
    <t>142. CBH do Rio Salitre</t>
  </si>
  <si>
    <t>143. CBH dos Rios Baianos do Entorno do Lago de Sobradinho</t>
  </si>
  <si>
    <t>144. CBH do Recôncavo Norte</t>
  </si>
  <si>
    <t>145. CBH do Rio Paraguaçu</t>
  </si>
  <si>
    <t>146. CBH do Leste</t>
  </si>
  <si>
    <t>147. CBH dos Rios Frades, Buranhém e Santo Antônio</t>
  </si>
  <si>
    <t>148. CBH dos Rios Peruípe, Itanhém e Jucuruçu</t>
  </si>
  <si>
    <t>149. CBH do Recôncavo Sul</t>
  </si>
  <si>
    <t>150. CBH do Rio Corrente</t>
  </si>
  <si>
    <t>151. CBH do Rio Grande</t>
  </si>
  <si>
    <t>4801. CBH do Rio Verde Grande - BA</t>
  </si>
  <si>
    <t>6. CBH do Alto Jaguaribe</t>
  </si>
  <si>
    <t>7. CBH do Rio Acaraú</t>
  </si>
  <si>
    <t>8. CBH do Baixo Jaguaribe</t>
  </si>
  <si>
    <t>9. CBH do Rio Coreaú</t>
  </si>
  <si>
    <t>10. CBH do Rio Curu</t>
  </si>
  <si>
    <t>11. CBH do Litoral</t>
  </si>
  <si>
    <t>12. CBH do Médio Jaguaribe</t>
  </si>
  <si>
    <t>13. CBH da Região Metropolitana de Fortaleza</t>
  </si>
  <si>
    <t>14. CBH do Rio Salgado</t>
  </si>
  <si>
    <t>15. CBH do Rio Banabuiú</t>
  </si>
  <si>
    <t>90. CBH da Serra da Ibiapaba</t>
  </si>
  <si>
    <t>91. CBH dos Sertões de Crateús</t>
  </si>
  <si>
    <t>158. CBH do Rio Paranoá</t>
  </si>
  <si>
    <t>159. CBH dos Afluentes do Rio Preto</t>
  </si>
  <si>
    <t>160. CBH dos Afluentes do Rio Maranhão</t>
  </si>
  <si>
    <t>16. CBH do Rio Itaúnas</t>
  </si>
  <si>
    <t>17. CBH dos Afluentes dos Rios São Mateus (Braço Norte e Braço Sul)</t>
  </si>
  <si>
    <t>18. CBH Jucu</t>
  </si>
  <si>
    <t>19. CBH das Bacias Hidrográficas Costeiras do Litoral Centro-Norte</t>
  </si>
  <si>
    <t>20. CBH do Rio Benevente</t>
  </si>
  <si>
    <t>21. CBH do Rio Itapemirim</t>
  </si>
  <si>
    <t>169. CBH Santa Maria da Vitória</t>
  </si>
  <si>
    <t>170. CBH do Rio Novo</t>
  </si>
  <si>
    <t>193. CBH Pontões e Lagoas do Rio Doce</t>
  </si>
  <si>
    <t>209. CBH do Rio Guandu (ES)</t>
  </si>
  <si>
    <t>210. CBH do Rio Santa Maria do Doce</t>
  </si>
  <si>
    <t>212. CBH Barra Seca e Foz do Rio Doce</t>
  </si>
  <si>
    <t>222. CBH do Santa Joana</t>
  </si>
  <si>
    <t>161. CBH do Rio Meia Ponte</t>
  </si>
  <si>
    <t>162. CBH do Rio Vermelho</t>
  </si>
  <si>
    <t>198. CBH dos Afluentes Goianos do Rio Paranã</t>
  </si>
  <si>
    <t>199. CBH Comitê das Bacias Hidrográficas dos Rios Corumbá, Veríssimo e da porção goiana do Rio São Marcos</t>
  </si>
  <si>
    <t>201. CBH do Rio das Almas e Afluentes Goianos do Rio Maranhão</t>
  </si>
  <si>
    <t>203. CBH do Baixo Rio Paranaíba</t>
  </si>
  <si>
    <t>204. CBH dos Afluentes Goianos do Alto Araguaia</t>
  </si>
  <si>
    <t>205. CBH dos Rios Turvo e Dos Bois</t>
  </si>
  <si>
    <t>214. CBH Médio Tocantins</t>
  </si>
  <si>
    <t>215. CBH Médio Araguaia</t>
  </si>
  <si>
    <t>195. CBH do Rio Munim</t>
  </si>
  <si>
    <t>196. CBH do Rio Mearim</t>
  </si>
  <si>
    <t>22. CBH do Entorno do Lago de Furnas</t>
  </si>
  <si>
    <t>23. CBH do Rio Mosquito</t>
  </si>
  <si>
    <t>24. CBH dos Rios Jaguari/Piracicaba (SP)</t>
  </si>
  <si>
    <t>25. CBH dos Afluentes Mineiros dos Rios Pomba e Muriaé</t>
  </si>
  <si>
    <t>26. CBH dos Afluentes Mineiros dos Rios Preto e Paraibuna</t>
  </si>
  <si>
    <t>27. CBH do Rio Piranga</t>
  </si>
  <si>
    <t>28. CBH do Rio Caratinga</t>
  </si>
  <si>
    <t>29. CBH das Águas do Rio Manhuaçu</t>
  </si>
  <si>
    <t>30. CBH do Rio São Mateus</t>
  </si>
  <si>
    <t>31. CBH do Alto Rio Grande</t>
  </si>
  <si>
    <t>32. CBH dos Afluentes Mineiros do Baixo Rio Grande</t>
  </si>
  <si>
    <t>33. CBH dos Afluentes Mineiros do Baixo Paranaíba</t>
  </si>
  <si>
    <t>34. CBH dos Afluentes Mineiros do Alto Paranaíba</t>
  </si>
  <si>
    <t>35. CBH do Rio Araguari</t>
  </si>
  <si>
    <t>36. CBH dos Afluentes do Alto São Francisco</t>
  </si>
  <si>
    <t>37. CBH do Rio Pará</t>
  </si>
  <si>
    <t>38. CBH do Rio das Velhas</t>
  </si>
  <si>
    <t>39. CBH do Rio Paraopeba</t>
  </si>
  <si>
    <t>40. CBH do Entorno da Represa de Três Marias</t>
  </si>
  <si>
    <t>41. CBH do Rio Verde</t>
  </si>
  <si>
    <t>42. CBH dos Afluentes Mineiros do Médio Rio Grande</t>
  </si>
  <si>
    <t>43. CBH do Rio Sapucaí</t>
  </si>
  <si>
    <t>44. CBH Vertentes do Rio Grande</t>
  </si>
  <si>
    <t>45. CBH Mineira do Rio Paracatu</t>
  </si>
  <si>
    <t>46. CBH do Rio do rio Urucuia</t>
  </si>
  <si>
    <t>47. CBH dos Afluentes Mineiros do Médio São Francisco</t>
  </si>
  <si>
    <t>49. CBH do Rio Piracicaba</t>
  </si>
  <si>
    <t>50. CBH dos Afluentes Mineiros dos Rios Mogi - Guaçu e Pardo</t>
  </si>
  <si>
    <t>51. CBH do Rio Araçuaí</t>
  </si>
  <si>
    <t>52. CBH do Rio Mucuri</t>
  </si>
  <si>
    <t>53. CBH do Médio e Baixo Jequitinhonha</t>
  </si>
  <si>
    <t>54. CBH dos Afluentes Mineiros do Alto Jequitinhonha</t>
  </si>
  <si>
    <t>55. CBH dos Rios Jequitaí e Pacuí</t>
  </si>
  <si>
    <t>56. CBH do Rio Santo Antônio</t>
  </si>
  <si>
    <t>57. CBH do Rio Suaçui</t>
  </si>
  <si>
    <t>4802. CBH do Rio Verde Grande - MG</t>
  </si>
  <si>
    <t>164. CBH do Rio Miranda</t>
  </si>
  <si>
    <t>165. CBH do Rio Ivinhema</t>
  </si>
  <si>
    <t>217. CBH Santana Aporé</t>
  </si>
  <si>
    <t>166. CBH da Margem Esquerda do Baixo Teles Pires</t>
  </si>
  <si>
    <t>167. CBH dos Afluentes do Alto Araguaia</t>
  </si>
  <si>
    <t>168. CBH do Rio São Lourenço</t>
  </si>
  <si>
    <t>172. CBH do Rio Sepotuba</t>
  </si>
  <si>
    <t>173. CBH dos Ribeirões Sapé e Várzea Grande (COVAPÉ)</t>
  </si>
  <si>
    <t>174. CBH da Margem Esquerda do Rio Cuiabá</t>
  </si>
  <si>
    <t>213. CBH Jauru</t>
  </si>
  <si>
    <t>218. CBH Cabaçal</t>
  </si>
  <si>
    <t>219. CBH Alto Teles Pires Margem Direita</t>
  </si>
  <si>
    <t>220. CBH dos Afluentes do Médio Teles Pires</t>
  </si>
  <si>
    <t>58. CBH do Rio Paraíba (PB)</t>
  </si>
  <si>
    <t>59. CBH do Litoral Sul</t>
  </si>
  <si>
    <t>60. CBH do Litoral Norte (PB)</t>
  </si>
  <si>
    <t>15201. CBH do Rio Piranhas-Açu</t>
  </si>
  <si>
    <t>61. CBH do Rio Goiana</t>
  </si>
  <si>
    <t>62. CBH do Rio Capibaribe</t>
  </si>
  <si>
    <t>63. CBH do Rio Ipojuca</t>
  </si>
  <si>
    <t>64. CBH do Rio Pajeú</t>
  </si>
  <si>
    <t>65. CBH Metropolitana Sul</t>
  </si>
  <si>
    <t>175. CBH do Rio Una</t>
  </si>
  <si>
    <t>216. CBH Metropolitana Norte</t>
  </si>
  <si>
    <t>163. CBH dos Rios Canindé e Piauí</t>
  </si>
  <si>
    <t>197. CBH do Rio Gurguéia</t>
  </si>
  <si>
    <t>107. CBH Litorânea</t>
  </si>
  <si>
    <t>108. CBH do Rio Tibagi</t>
  </si>
  <si>
    <t>109. CBH Norte Pioneiro</t>
  </si>
  <si>
    <t>110. CBH do Alto Ivaí</t>
  </si>
  <si>
    <t>111. CBH do Baixo Iguaçu</t>
  </si>
  <si>
    <t>112. CBH do Baixo Ivaí e Paraná I</t>
  </si>
  <si>
    <t>113. CBH Paraná III</t>
  </si>
  <si>
    <t>114. CBH dos rios Piquiri e Paraná II</t>
  </si>
  <si>
    <t>115. CBH dos Rios Pirapó, Paranapanema 3 e Paranapanema 4</t>
  </si>
  <si>
    <t>116. CBH do Rio Jordão</t>
  </si>
  <si>
    <t>192. CBH do Alto Iguaçu e Afluentes do Alto Ribeira</t>
  </si>
  <si>
    <t>178. CBH da Baía da Ilha Grande</t>
  </si>
  <si>
    <t>179. CBH do Rio Guandu (RJ)</t>
  </si>
  <si>
    <t>180. CBH Médio Paraíba do Sul</t>
  </si>
  <si>
    <t>181. CBH do Rio Piabanha</t>
  </si>
  <si>
    <t>182. CBH Baixo Paraíba do Sul</t>
  </si>
  <si>
    <t>183. CBH do Leste da Baia de Guanabara</t>
  </si>
  <si>
    <t>184. CBH Lagos São João</t>
  </si>
  <si>
    <t>185. CBH do Rio Macaé e das Ostras</t>
  </si>
  <si>
    <t>186. CBH do Rio Dois Rios</t>
  </si>
  <si>
    <t>153. CBH do Rio Pitimbu</t>
  </si>
  <si>
    <t>154. CBH do Rio Ceará-Mirim</t>
  </si>
  <si>
    <t>200. CBH do Rio Apodi - Mossoró</t>
  </si>
  <si>
    <t>15202. CBH do Rio Piranhas Açu</t>
  </si>
  <si>
    <t>202. CBH do Rio Jamari</t>
  </si>
  <si>
    <t>206. CBH do Rio Jaru - Baixo Machado</t>
  </si>
  <si>
    <t>207. CBH do Rio São Miguel  - Vale do Guaporé</t>
  </si>
  <si>
    <t>208. CBH dos Rios Branco e Colorado</t>
  </si>
  <si>
    <t>211. CBH do Rio Alto e Médio Machado</t>
  </si>
  <si>
    <t>66. CBH do Rio Apuaê-Inhandava</t>
  </si>
  <si>
    <t>67. CBH de Passo Fundo</t>
  </si>
  <si>
    <t>68. CBH do Várzea</t>
  </si>
  <si>
    <t>69. CBH de Santa Maria</t>
  </si>
  <si>
    <t>70. CBH do Rio Negro (RS)</t>
  </si>
  <si>
    <t>71. CBH da Lagoa Mirim e Canal São Gonçalo</t>
  </si>
  <si>
    <t>72. CBH dos Rios Turvo-Santa Rosa-Santo Cristo</t>
  </si>
  <si>
    <t>73. CBH do Rio Vacacaí e Vacacaí Mirim</t>
  </si>
  <si>
    <t>74. CBH do Rio Caí</t>
  </si>
  <si>
    <t>75. CBH do Rio Gravataí</t>
  </si>
  <si>
    <t>76. CBH do Rio Ijuí</t>
  </si>
  <si>
    <t>77. CBH do Piratinim</t>
  </si>
  <si>
    <t>78. CBH do Butuí-Icamaquã</t>
  </si>
  <si>
    <t>79. CBH do Rio Alto Jacuí</t>
  </si>
  <si>
    <t>80. CBH do Rio Pardo (RS)</t>
  </si>
  <si>
    <t>81. CBH do Rio Baixo Jacuí</t>
  </si>
  <si>
    <t>82. CBH do Rio Camaquã</t>
  </si>
  <si>
    <t>83. CBH do Lago Guaíba</t>
  </si>
  <si>
    <t>84. CBH dos Rios Taquari e Antas</t>
  </si>
  <si>
    <t>85. CBH do Rio Quaraí</t>
  </si>
  <si>
    <t>86. CBH do Rio Ibicuí</t>
  </si>
  <si>
    <t>87. CBH do Rio Tramandaí</t>
  </si>
  <si>
    <t>88. CBH do Litoral Médio</t>
  </si>
  <si>
    <t>89. CBH do Rio dos Sinos</t>
  </si>
  <si>
    <t>194. CBH do Rio Mampituba (RS)</t>
  </si>
  <si>
    <t>92. CBH do Rio das Antas</t>
  </si>
  <si>
    <t>93. CBH dos Rios Chapecó e Irani</t>
  </si>
  <si>
    <t>94. CBH do Rio Jacutinga</t>
  </si>
  <si>
    <t>95. CBH do Rio Peixe (SC)</t>
  </si>
  <si>
    <t>96. CBH do Rio Timbó</t>
  </si>
  <si>
    <t>97. CBH do Rio Canoinhas</t>
  </si>
  <si>
    <t>98. CBH do Rio Canoas</t>
  </si>
  <si>
    <t>99. CBH do Rio Itajaí</t>
  </si>
  <si>
    <t>100. CBH do Rio Itapocu</t>
  </si>
  <si>
    <t>101. CBH do Rio Tijucas</t>
  </si>
  <si>
    <t>102. CBH do Rio Tubarão e Complexo Lagunar</t>
  </si>
  <si>
    <t>103. CBH do Rio Urussanga</t>
  </si>
  <si>
    <t>104. CBH do Rio Araranguá</t>
  </si>
  <si>
    <t>105. CBH do Rio Cubatão e Cachoeira</t>
  </si>
  <si>
    <t>106. CBH do Rio Camboriú</t>
  </si>
  <si>
    <t>176. CBH do Rio Cubatão do Sul</t>
  </si>
  <si>
    <t>177. CBH da Lagoa da Conceição</t>
  </si>
  <si>
    <t>155. CBH do Rio Japaratuba</t>
  </si>
  <si>
    <t>156. CBH do Rio Sergipe</t>
  </si>
  <si>
    <t>157. CBH do Rio Piauí (SE)</t>
  </si>
  <si>
    <t>117. CBH do Rio Tietê/Jacareí</t>
  </si>
  <si>
    <t>118. CBH do Tietê Batalha</t>
  </si>
  <si>
    <t>119. CBH dos Rios Sorocaba e Médio Tietê</t>
  </si>
  <si>
    <t>120. CBH do Alto Tietê</t>
  </si>
  <si>
    <t>121. CBH do Alto Paranapanema</t>
  </si>
  <si>
    <t>122. CBH do Médio Paranapanema</t>
  </si>
  <si>
    <t>123. CBH do Baixo Tietê</t>
  </si>
  <si>
    <t>124. CBH do São José dos Dourados</t>
  </si>
  <si>
    <t>125. CBH do Baixo Pardo - Grande</t>
  </si>
  <si>
    <t>126. CBH do Sapucai - Mirim e Grande</t>
  </si>
  <si>
    <t>127. CBH da Serra da Mantiqueira</t>
  </si>
  <si>
    <t>128. CBH dos Rios Turvo e Grande</t>
  </si>
  <si>
    <t>129. CBH do Piracicaba, Capivari, Jundiaí</t>
  </si>
  <si>
    <t>130. CBH do Rio Pardo (SP)</t>
  </si>
  <si>
    <t>131. CBH do Mogi - Guaçu</t>
  </si>
  <si>
    <t>132. CBH do Pontal do Paranapanema</t>
  </si>
  <si>
    <t>133. CBH dos Rios Aguapei e Peixe</t>
  </si>
  <si>
    <t>134. CBH da Baixada Santista</t>
  </si>
  <si>
    <t>135. CBH do Ribeira de Iguape e Litoral Sul</t>
  </si>
  <si>
    <t>136. CBH do Paraíba do Sul</t>
  </si>
  <si>
    <t>137. CBH do Litoral Norte SP</t>
  </si>
  <si>
    <t>188. CBH dos Rios Lontra e Corda</t>
  </si>
  <si>
    <t>189. CBH do Rio Manuel Alves da Natividade</t>
  </si>
  <si>
    <t>190. CBH do Entorno do Lago de Palmas</t>
  </si>
  <si>
    <t>191. CBH do Rio Formoso do Araguaia</t>
  </si>
  <si>
    <t>INFORMAÇÕES GERAIS</t>
  </si>
  <si>
    <t>REPRESENTANTE LEGAL:</t>
  </si>
  <si>
    <t>2) INSTRUÇÕES GERAIS</t>
  </si>
  <si>
    <t xml:space="preserve">Programa PROCOMITÊS, sendo um subsídio para o processo de certificação do Programa.  </t>
  </si>
  <si>
    <t>Abas adicionais contemplam instruções de preenchimento e um exemplo ilustrativo do preenchimento, apenas como referência.</t>
  </si>
  <si>
    <t>As instruções específicas de preenchimento de cada campo (célula) do Formulário tornam-se visíveis ao se passar o cursor no</t>
  </si>
  <si>
    <t>ponto vermelho existente no canto superior direito da célula.</t>
  </si>
  <si>
    <t>ANO DESTE RELATÓRIO:</t>
  </si>
  <si>
    <t>INSTRUÇÕES DE PREENCHIMENTO</t>
  </si>
  <si>
    <r>
      <rPr>
        <b/>
        <sz val="12"/>
        <color theme="4" tint="-0.499984740745262"/>
        <rFont val="Arial"/>
        <family val="2"/>
      </rPr>
      <t>COMPONENTES</t>
    </r>
    <r>
      <rPr>
        <b/>
        <sz val="11"/>
        <color theme="4" tint="-0.499984740745262"/>
        <rFont val="Arial"/>
        <family val="2"/>
      </rPr>
      <t xml:space="preserve">
</t>
    </r>
    <r>
      <rPr>
        <i/>
        <sz val="10"/>
        <color theme="4" tint="-0.499984740745262"/>
        <rFont val="Arial"/>
        <family val="2"/>
      </rPr>
      <t>(Conforme previsão no Anexo I da Resolução ANA n° 1.595, de 19 de dezembro de 2016)</t>
    </r>
  </si>
  <si>
    <t>I FUNCIONAMENTO</t>
  </si>
  <si>
    <t>Ações necessárias para garantir o regular funcionamento dos comitês de bacia hidrográfica visando assegurar condições para aferir a adequação dos aspectos operacionais relacionados.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</si>
  <si>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resultem na melhoria da capacidade operacional dos comitês de bacia hidrográfica:</t>
    </r>
  </si>
  <si>
    <t>II CAPACITAÇÃO</t>
  </si>
  <si>
    <t>Ações para promover a capacitação em favor do aperfeiçoamento da representatividade e do exercício da representação, tendo como alvo os membros dos CBHs e dos conselhos de recursos hídricos, enfatizando aspectos como a redução das assimetrias de conhecimento, motivação e organização entre os diferentes setores e segmentos.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</si>
  <si>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possibilitem a redução de assimetrias de conhecimento, motivação e organização entre os diferentes setores e segmentos que compõem os comitês de bacia hidrográfica:</t>
    </r>
  </si>
  <si>
    <t>III COMUNICAÇÃO</t>
  </si>
  <si>
    <t>Ações que propiciem a necessária visibilidade social do comitê como fórum de representação, negociação e concertação da gestão dos recursos hídricos nas respectivas bacias hidrográficas, promovendo o uso racional e sustentável da água.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</si>
  <si>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ajudem a promover a necessária visibilidade social dos comitês de bacia hidrográfica:</t>
    </r>
  </si>
  <si>
    <t>Divulgação das ações do(s) comitê(s) de bacia hidrográfica em mídias</t>
  </si>
  <si>
    <t>IV CADASTRO DE INSTÂNCIAS COLEGIADAS</t>
  </si>
  <si>
    <t>Ações que viabilizem a consolidação e manutenção de base de dados e informações dos CBHs e CERH inclusive conhecimento dos membros, atuação e instrumentos.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</si>
  <si>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estruturar, publicar e manter a base de dados e informações:</t>
    </r>
  </si>
  <si>
    <t>V INSTRUMENTOS</t>
  </si>
  <si>
    <t>Ações que facilitem a organização quanto à atuação dos CBHs relacionada com os instrumentos de gestão de recursos hídricos (planos de bacia, enquadramento e cobrança).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</si>
  <si>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a implementação dos instrumentos de gestão:</t>
    </r>
  </si>
  <si>
    <t>Eventos de Mobilização para discussão e implementação dos instrumentos (Planos, prioridades de uso, critérios de outorga e alocação, Enquadramento, Cobrança).</t>
  </si>
  <si>
    <t>Eventos e dinâmicas de grupo focados na solução de conflitos de interesse, gerenciamento de crise, pactuação e tolerância, etc...</t>
  </si>
  <si>
    <t>VI ACOMPANHAMENTO E AVALIAÇÃO</t>
  </si>
  <si>
    <t>Ações que contribuam para a apropriação do programa pelos agentes envolvidos, efetividade das ações e aperfeiçoamento da atuação das Instâncias Colegiadas e do próprio Programa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</si>
  <si>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o monitoramento e avaliação ao longo da implementação do Programa:</t>
    </r>
  </si>
  <si>
    <t>AÇÃO PROPOSTA</t>
  </si>
  <si>
    <t>EXECUTOR</t>
  </si>
  <si>
    <t>COMPONENTE(S) A QUE SE VINCULA</t>
  </si>
  <si>
    <t xml:space="preserve">CRONOGRAMA </t>
  </si>
  <si>
    <r>
      <t>1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</si>
  <si>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2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</si>
  <si>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3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TIMESTRE</t>
    </r>
  </si>
  <si>
    <r>
      <t>4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</si>
  <si>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t>Representante Legal</t>
  </si>
  <si>
    <t>EMPRESA Y</t>
  </si>
  <si>
    <t>EMPRESA X</t>
  </si>
  <si>
    <t>EMPRESA Z</t>
  </si>
  <si>
    <t>ID</t>
  </si>
  <si>
    <t>OBJETO/ÂMBITO/
PÚBLICO ALVO</t>
  </si>
  <si>
    <t>SALDO DO PROCOMITÊS NO CBH:</t>
  </si>
  <si>
    <t>III.1, III.2, III.3</t>
  </si>
  <si>
    <t xml:space="preserve">CAPACITAÇÃO </t>
  </si>
  <si>
    <t>II.1</t>
  </si>
  <si>
    <t>REALIZAÇÃO DE EVENTOS (SEMINÁRIO)</t>
  </si>
  <si>
    <t>REALIZAÇÃO DE EVENTOS (PALESTRA)</t>
  </si>
  <si>
    <t>MORADORES DA REGIÃO RIBEIRINHA</t>
  </si>
  <si>
    <t>MEMBROS DO CBH</t>
  </si>
  <si>
    <t>MEMBROS NOVOS DO CBH</t>
  </si>
  <si>
    <t>EDUCAÇÃO AMBIENTAL</t>
  </si>
  <si>
    <t>PARTICIPAÇÃO NA ELABORAÇÃO DO PLANO</t>
  </si>
  <si>
    <t>CPF DO RESPONSÁVEL:</t>
  </si>
  <si>
    <t>RESPONSÁVEL PELO PREENCHIMENTO:</t>
  </si>
  <si>
    <t xml:space="preserve">CBH </t>
  </si>
  <si>
    <t>CBH</t>
  </si>
  <si>
    <t>V.2</t>
  </si>
  <si>
    <t>V.3</t>
  </si>
  <si>
    <t>ESTUDANTES DOS COLÉGIOS DA BACIA</t>
  </si>
  <si>
    <t xml:space="preserve">nº processo </t>
  </si>
  <si>
    <t>02501.002100/2017-10</t>
  </si>
  <si>
    <t>02501.002846/2017-15</t>
  </si>
  <si>
    <t>02501.003275/2017</t>
  </si>
  <si>
    <t xml:space="preserve">02501.002211/2016 </t>
  </si>
  <si>
    <t>02501.003390/2017-19</t>
  </si>
  <si>
    <t>02501.003660/2017</t>
  </si>
  <si>
    <t>02501.001981/2017</t>
  </si>
  <si>
    <t>02501.002012/2017-18</t>
  </si>
  <si>
    <t>02501.003398/2017</t>
  </si>
  <si>
    <t>02501.003667/2017</t>
  </si>
  <si>
    <t>02501.003752/2017-63</t>
  </si>
  <si>
    <t>02501.002310/2016</t>
  </si>
  <si>
    <t>02501.003714/2017</t>
  </si>
  <si>
    <t>02501.001895/2017</t>
  </si>
  <si>
    <t xml:space="preserve">02501.002210/2016 </t>
  </si>
  <si>
    <t>02501.002098/2017</t>
  </si>
  <si>
    <t>02501.003751/2017-19</t>
  </si>
  <si>
    <t>02501.001645/2017-09</t>
  </si>
  <si>
    <t>Este Formulário tem por objetivo padronizar a apresentação do Relatório Aual de Atividades dos Comitês de Bacia Hidrográfica vinculadas ao</t>
  </si>
  <si>
    <t>Após preenchida, a planilha da aba "Relatório de Atividades" deverá ser impressa e assinada pelo representante legal do Comitê.</t>
  </si>
  <si>
    <t>Após preenchido, impresso e assinado, o formulário deverá ser digitalizado e encaminhado à Entidade Estadual, com cópia para o e-mail:</t>
  </si>
  <si>
    <t>procomites@ana.gov.br, juntamente com cópia do arquivo "Relatório Anual de Atividades.xlsx" devidamente preenchido.</t>
  </si>
  <si>
    <t>Capacitação de membros do comitê, de setores vinculados à gestão dos recursos hídricos, de comunicadores e formadores de opinião, de estudantes, etc.</t>
  </si>
  <si>
    <t>Realização de Seminários, Palestras e outros eventos que promovam o aprimoramento do conhecimento e a discussão das principais questões ligadas aos Recursos Hídricos da Bacia</t>
  </si>
  <si>
    <t>Revisão e Atualização do Regimento Interno</t>
  </si>
  <si>
    <t xml:space="preserve">Participação em eventos onde o comitê possa divulgar o seu papel e a importância da preservação dos Recursos Hídricos </t>
  </si>
  <si>
    <t>Capacitação de membros do comitê para o aprimoramento dos procedimentos de gestão interna do Comitê: arquivologia, informática, etc.</t>
  </si>
  <si>
    <t>Participação em ações de Educação Ambiental na bacia hidrográfica</t>
  </si>
  <si>
    <t>Realização de Seminários, Palestras e outros eventos que promovam o aprimoramento do conhecimento e a discussão das principais questões ligadas aos Recursos Hídricos da bacia</t>
  </si>
  <si>
    <t>Mobilização de stakeholders e setores representativos da bacia para ações em defesa dos Recursos Hídricos - redução de desperdícios, eliminação de fontes poluidoras, etc.</t>
  </si>
  <si>
    <t>Promoção de eventos de divulgação de etapas do plano de recursos hídricos da bacia, discussão dos conteúdos, formação de consensos, etc.</t>
  </si>
  <si>
    <t>Discussões internas e com especialistas em Comunicação para identificação de mensagens e veículos/mídias prioritárias, públicos-alvo, etc.</t>
  </si>
  <si>
    <t>Preparação de conteúdos para sitio internet ou boletim eletrônico voltado para a divulgação das ações do CBH</t>
  </si>
  <si>
    <t xml:space="preserve">Proposição de reformulação/aprimoramento dos canais de comunicação e divulgação em meio eletrônico (página, sitios, fan pages, etc...) </t>
  </si>
  <si>
    <t>Sistematização dos dados e informações para alimentação dos sistemas informatizados do Procomitês e outros</t>
  </si>
  <si>
    <t xml:space="preserve">Realização de oficinas com CBHs e entidades visando o compartilhamento de procedimentos e sistematização de dados e informações digitais, para alimentação e consulta a sistemas </t>
  </si>
  <si>
    <t>Exercício do papel de mediação de conflitos pelo uso da água na bacia</t>
  </si>
  <si>
    <t xml:space="preserve">Participar de oficinas com outros CBHs e CERH para acompanhamento e avaliação dos indicadores e sua implementação </t>
  </si>
  <si>
    <t xml:space="preserve">O preenchimento do Formulário deverá ser realizado por membros do Comitê de Bacia Hidrográfica e assinada pelo seu Presidente ou </t>
  </si>
  <si>
    <t>integrante da diretoria.</t>
  </si>
  <si>
    <t>Além das informações a serem inseridas no quadro acima, este Formulário contém uma única Planilha a ser preenchida, na aba "Relatório de Atividades".</t>
  </si>
  <si>
    <t>SRH -  Secretaria de Estado dos Recursos Hídricos</t>
  </si>
  <si>
    <t>SEMAD - Secretaria de Estado de Meio Ambiente e Desenvolvimento Sustentável</t>
  </si>
  <si>
    <t>SEDURBS - Secretaria de Estado do Desenvolvimento Urbano e Sustentabilidade</t>
  </si>
  <si>
    <t>02501.001870/2018</t>
  </si>
  <si>
    <t>02501.000060/2018</t>
  </si>
  <si>
    <t>02501.002099/2017</t>
  </si>
  <si>
    <t>02501.002022/2017</t>
  </si>
  <si>
    <t>COMITÊ DE BACIA HIDROGRÁFICA DO RIO XXX</t>
  </si>
  <si>
    <t>PERÍODO DE IMPLEMENTAÇÃO:</t>
  </si>
  <si>
    <t>SECRETARIA DE MEIO AMBIENTE INFRAESTRUTURA E LOGISTICA-SEMIL</t>
  </si>
  <si>
    <t>NATALIA RESENDE</t>
  </si>
  <si>
    <t>NEY AKEMARU IKEDA</t>
  </si>
  <si>
    <t>Mobilização, apoio/parceria e divulgação de ações vinculadas à gestão de recursos hídricos em várias instâncias da bacia (através de entidades da sociedade civil, órgãos do estado e Prefeituras Municipais) referência:"Semana da água"/semana do meio ambiente, semana da árvore; seminário de qualidade da água</t>
  </si>
  <si>
    <t>Alunos de escola, professores, comunidade em geral do CBH-RB</t>
  </si>
  <si>
    <t>Prefeituras, órgãos do estado e entidades da sociedade civil</t>
  </si>
  <si>
    <t>X</t>
  </si>
  <si>
    <t>Curso de Capacitação da Vertente Litorânea</t>
  </si>
  <si>
    <t>membros dos CBHs da Vertente Litorânea (CBH-LN/BS/RB)</t>
  </si>
  <si>
    <t>Cetesb (Compromisso do  CBH-BS-projeto em curso)-Contrato nº 140/2019</t>
  </si>
  <si>
    <t>Comunicação social da gestão dos recursos hídricos na Vertente Litorânea (sensibilizar e divulgar as ações sobre a gestão dos recursos hidricos- Produção de vídeos institucionais referentes ao sistema de gestão e caracterização da Vertente e suas interfaces )</t>
  </si>
  <si>
    <t>Instituto Costabrasilis de Desenvolvimento Socio-Ambiental-Contrato 132/2019 (Compromisso CBH-RB)</t>
  </si>
  <si>
    <t>III.1/III.2</t>
  </si>
  <si>
    <t>x</t>
  </si>
  <si>
    <t xml:space="preserve">membros dos CBHs , professores da rede estadual, comunidades, gestores, </t>
  </si>
  <si>
    <t>Parcerias dos Cbhs</t>
  </si>
  <si>
    <t>III.1</t>
  </si>
  <si>
    <t>Participação no Encontro Nacional de Comitês de Bacias Hidrográficas</t>
  </si>
  <si>
    <t>membros do CBH-RB</t>
  </si>
  <si>
    <t>CBH-RB</t>
  </si>
  <si>
    <t xml:space="preserve">Membros do CBH-RB </t>
  </si>
  <si>
    <t>V.6</t>
  </si>
  <si>
    <t>Educação Ambiental para conservação dos ecossistemas costeiros da Vertente Litorânea de São Paulo</t>
  </si>
  <si>
    <t xml:space="preserve"> Fundo Brasileiro de Educação Ambiental-FUNBEA- CONTRATO 253/2019 (Compromisso CBH/LN)</t>
  </si>
  <si>
    <t xml:space="preserve">Operacionalização dos financiamentos do Fundo Estadual de Recursos Hídricos-FEHIDRO </t>
  </si>
  <si>
    <t>Prefeituas Municipais, órgãos do Estado e Entidades da sociedade civil</t>
  </si>
  <si>
    <t>membros do CBH-RB e das Câmaras Técnicas</t>
  </si>
  <si>
    <t>V.4</t>
  </si>
  <si>
    <t>Reunião ordinária/extraordinária do CBH</t>
  </si>
  <si>
    <t>I.5</t>
  </si>
  <si>
    <t xml:space="preserve"> </t>
  </si>
  <si>
    <t>Participação no Diálogo Interbacias de Educação Ambiental e Fórum Paulista de Comitês de Bacias</t>
  </si>
  <si>
    <t>Em fase de elaboração pela Comissão da  Vertente Litorânea (LN/BS/RB), para alcance às comunidades em geral, alunos de escola e professores</t>
  </si>
  <si>
    <t>Elaboração do relatório de situação/plano de bacia</t>
  </si>
  <si>
    <t>membros dos CBHs da Vertente Litorânea (CBH-RB)</t>
  </si>
  <si>
    <t>Representante Legal - NEY AKEMARU IKEDA</t>
  </si>
  <si>
    <t>COMITÊ DE BACIA HIDROGRÁFICA- CBH-RB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</si>
</sst>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00000000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rgb="FF002060"/>
      <name val="Calibri"/>
      <family val="2"/>
      <scheme val="minor"/>
    </font>
    <font>
      <b/>
      <sz val="12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u/>
      <sz val="10"/>
      <color theme="4" tint="-0.499984740745262"/>
      <name val="Arial"/>
      <family val="2"/>
    </font>
    <font>
      <b/>
      <sz val="14"/>
      <color rgb="FF002060"/>
      <name val="Calibri"/>
      <family val="2"/>
      <scheme val="minor"/>
    </font>
    <font>
      <b/>
      <vertAlign val="superscript"/>
      <sz val="10"/>
      <color theme="4" tint="-0.499984740745262"/>
      <name val="Arial"/>
      <family val="2"/>
    </font>
    <font>
      <sz val="11"/>
      <color theme="1"/>
      <name val="Calibri"/>
      <family val="2"/>
    </font>
    <font>
      <b/>
      <sz val="14"/>
      <color rgb="FF002060"/>
      <name val="Calibri"/>
      <family val="2"/>
    </font>
    <font>
      <b/>
      <sz val="12"/>
      <color rgb="FF002060"/>
      <name val="Calibri"/>
      <family val="2"/>
    </font>
    <font>
      <sz val="10"/>
      <color rgb="FF20376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rgb="FF2037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</cellStyleXfs>
  <cellXfs count="99">
    <xf numFmtId="0" fontId="0" fillId="0" borderId="0" xfId="0"/>
    <xf numFmtId="0" fontId="0" fillId="0" borderId="6" xfId="0" applyBorder="1"/>
    <xf numFmtId="0" fontId="2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5" xfId="0" applyBorder="1" applyAlignment="1">
      <alignment horizontal="center" vertical="center" wrapText="1"/>
    </xf>
    <xf numFmtId="0" fontId="0" fillId="0" borderId="14" xfId="0" applyBorder="1"/>
    <xf numFmtId="0" fontId="0" fillId="0" borderId="2" xfId="0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/>
    <xf numFmtId="0" fontId="0" fillId="0" borderId="13" xfId="0" applyBorder="1"/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7" borderId="0" xfId="0" applyFill="1"/>
    <xf numFmtId="0" fontId="7" fillId="0" borderId="5" xfId="0" applyFont="1" applyBorder="1" applyAlignment="1">
      <alignment horizontal="center" vertical="center" wrapText="1"/>
    </xf>
    <xf numFmtId="0" fontId="0" fillId="0" borderId="11" xfId="0" applyBorder="1"/>
    <xf numFmtId="0" fontId="0" fillId="6" borderId="1" xfId="0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4" borderId="5" xfId="0" applyFill="1" applyBorder="1" applyProtection="1">
      <protection locked="0"/>
    </xf>
    <xf numFmtId="0" fontId="3" fillId="0" borderId="0" xfId="0" applyFont="1" applyAlignment="1">
      <alignment vertical="center"/>
    </xf>
    <xf numFmtId="0" fontId="0" fillId="7" borderId="0" xfId="0" applyFill="1" applyProtection="1">
      <protection locked="0"/>
    </xf>
    <xf numFmtId="0" fontId="14" fillId="7" borderId="0" xfId="0" applyFont="1" applyFill="1"/>
    <xf numFmtId="0" fontId="0" fillId="7" borderId="0" xfId="0" applyFill="1" applyAlignment="1">
      <alignment wrapText="1"/>
    </xf>
    <xf numFmtId="0" fontId="13" fillId="7" borderId="0" xfId="0" applyFont="1" applyFill="1" applyAlignment="1">
      <alignment horizontal="left" vertical="center"/>
    </xf>
    <xf numFmtId="0" fontId="16" fillId="3" borderId="18" xfId="0" applyFont="1" applyFill="1" applyBorder="1" applyAlignment="1">
      <alignment horizontal="center"/>
    </xf>
    <xf numFmtId="0" fontId="19" fillId="7" borderId="0" xfId="0" applyFont="1" applyFill="1" applyAlignment="1">
      <alignment horizontal="left"/>
    </xf>
    <xf numFmtId="0" fontId="11" fillId="7" borderId="0" xfId="0" applyFont="1" applyFill="1" applyAlignment="1">
      <alignment vertical="center"/>
    </xf>
    <xf numFmtId="0" fontId="11" fillId="7" borderId="0" xfId="0" applyFont="1" applyFill="1"/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22" fillId="7" borderId="0" xfId="0" applyFont="1" applyFill="1" applyAlignment="1">
      <alignment horizontal="left"/>
    </xf>
    <xf numFmtId="0" fontId="23" fillId="7" borderId="0" xfId="0" applyFont="1" applyFill="1" applyAlignment="1">
      <alignment vertical="center"/>
    </xf>
    <xf numFmtId="0" fontId="21" fillId="7" borderId="0" xfId="0" applyFont="1" applyFill="1"/>
    <xf numFmtId="0" fontId="23" fillId="7" borderId="0" xfId="0" applyFont="1" applyFill="1"/>
    <xf numFmtId="0" fontId="0" fillId="0" borderId="18" xfId="0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7" fillId="7" borderId="0" xfId="0" applyFont="1" applyFill="1" applyAlignment="1">
      <alignment vertical="center"/>
    </xf>
    <xf numFmtId="0" fontId="25" fillId="7" borderId="0" xfId="0" applyFont="1" applyFill="1" applyAlignment="1">
      <alignment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7" fillId="2" borderId="16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3" fillId="5" borderId="0" xfId="0" applyFont="1" applyFill="1" applyAlignment="1">
      <alignment vertical="center"/>
    </xf>
    <xf numFmtId="0" fontId="13" fillId="5" borderId="17" xfId="0" applyFont="1" applyFill="1" applyBorder="1" applyAlignment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165" fontId="0" fillId="4" borderId="2" xfId="0" applyNumberFormat="1" applyFill="1" applyBorder="1" applyAlignment="1" applyProtection="1">
      <alignment horizontal="left"/>
      <protection locked="0"/>
    </xf>
    <xf numFmtId="165" fontId="0" fillId="4" borderId="3" xfId="0" applyNumberFormat="1" applyFill="1" applyBorder="1" applyAlignment="1" applyProtection="1">
      <alignment horizontal="left"/>
      <protection locked="0"/>
    </xf>
    <xf numFmtId="165" fontId="0" fillId="4" borderId="4" xfId="0" applyNumberFormat="1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3" fillId="5" borderId="0" xfId="0" applyFont="1" applyFill="1" applyAlignment="1">
      <alignment horizontal="left" vertical="center"/>
    </xf>
    <xf numFmtId="0" fontId="16" fillId="2" borderId="15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27" fillId="7" borderId="0" xfId="0" applyFont="1" applyFill="1" applyAlignment="1" applyProtection="1">
      <alignment horizontal="center"/>
      <protection locked="0"/>
    </xf>
    <xf numFmtId="0" fontId="26" fillId="3" borderId="1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/>
    </xf>
    <xf numFmtId="0" fontId="0" fillId="7" borderId="19" xfId="0" applyFill="1" applyBorder="1" applyAlignment="1" applyProtection="1">
      <alignment horizontal="center" vertical="center"/>
      <protection locked="0"/>
    </xf>
    <xf numFmtId="0" fontId="17" fillId="7" borderId="22" xfId="0" applyFont="1" applyFill="1" applyBorder="1" applyAlignment="1" applyProtection="1">
      <alignment horizontal="center" vertical="center"/>
      <protection locked="0"/>
    </xf>
    <xf numFmtId="0" fontId="27" fillId="7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7" fillId="7" borderId="22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</cellXfs>
  <cellStyles count="7">
    <cellStyle name="Moeda 2" xfId="3" xr:uid="{00000000-0005-0000-0000-000000000000}"/>
    <cellStyle name="Moeda 3" xfId="4" xr:uid="{00000000-0005-0000-0000-000001000000}"/>
    <cellStyle name="Normal" xfId="0" builtinId="0"/>
    <cellStyle name="Normal 2" xfId="6" xr:uid="{BA417EEF-4CC5-4722-80E2-1D6D02A86A59}"/>
    <cellStyle name="Vírgula 2" xfId="2" xr:uid="{00000000-0005-0000-0000-000003000000}"/>
    <cellStyle name="Vírgula 2 2" xfId="5" xr:uid="{00000000-0005-0000-0000-000004000000}"/>
    <cellStyle name="Vírgula 3" xfId="1" xr:uid="{00000000-0005-0000-0000-000005000000}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28575</xdr:rowOff>
    </xdr:from>
    <xdr:to>
      <xdr:col>12</xdr:col>
      <xdr:colOff>590550</xdr:colOff>
      <xdr:row>5</xdr:row>
      <xdr:rowOff>67683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801B04-0975-49C4-8B72-95BA9576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1907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85725</xdr:rowOff>
    </xdr:from>
    <xdr:to>
      <xdr:col>5</xdr:col>
      <xdr:colOff>2085975</xdr:colOff>
      <xdr:row>4</xdr:row>
      <xdr:rowOff>124833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649259-9546-46C1-A593-BBF3F492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572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40488</xdr:rowOff>
    </xdr:from>
    <xdr:to>
      <xdr:col>9</xdr:col>
      <xdr:colOff>838200</xdr:colOff>
      <xdr:row>4</xdr:row>
      <xdr:rowOff>702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0A7F86-3B33-4870-A4C5-C5A5034E1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0" y="40488"/>
          <a:ext cx="5229225" cy="81746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42638</xdr:rowOff>
    </xdr:from>
    <xdr:to>
      <xdr:col>9</xdr:col>
      <xdr:colOff>533401</xdr:colOff>
      <xdr:row>3</xdr:row>
      <xdr:rowOff>184183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20853D2-38A5-4A00-B84E-6774E07A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42638"/>
          <a:ext cx="4895850" cy="80829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M50"/>
  <sheetViews>
    <sheetView showGridLines="0" zoomScaleNormal="100" workbookViewId="0">
      <selection activeCell="B33" sqref="B33:M33"/>
    </sheetView>
  </sheetViews>
  <sheetFormatPr defaultRowHeight="15"/>
  <cols>
    <col min="2" max="2" width="8" customWidth="1"/>
    <col min="3" max="3" width="6.7109375" customWidth="1"/>
    <col min="4" max="4" width="11.42578125" customWidth="1"/>
    <col min="5" max="5" width="10.7109375" customWidth="1"/>
    <col min="6" max="6" width="13.28515625" customWidth="1"/>
    <col min="7" max="7" width="10.7109375" bestFit="1" customWidth="1"/>
    <col min="8" max="8" width="10" customWidth="1"/>
    <col min="10" max="10" width="8.42578125" customWidth="1"/>
    <col min="11" max="11" width="11.85546875" customWidth="1"/>
    <col min="13" max="13" width="20.5703125" customWidth="1"/>
    <col min="14" max="14" width="10.140625" customWidth="1"/>
  </cols>
  <sheetData>
    <row r="1" spans="1:13">
      <c r="B1" s="34"/>
      <c r="D1" s="65"/>
      <c r="E1" s="66"/>
      <c r="F1" s="66"/>
      <c r="G1" s="66"/>
      <c r="H1" s="66"/>
      <c r="I1" s="66"/>
      <c r="J1" s="66"/>
    </row>
    <row r="7" spans="1:13" ht="15.75">
      <c r="B7" s="67" t="s">
        <v>322</v>
      </c>
      <c r="C7" s="67"/>
      <c r="D7" s="67"/>
      <c r="E7" s="67"/>
      <c r="F7" s="67"/>
      <c r="G7" s="68"/>
      <c r="H7" s="68"/>
      <c r="I7" s="68"/>
      <c r="J7" s="68"/>
      <c r="K7" s="68"/>
      <c r="L7" s="68"/>
      <c r="M7" s="68"/>
    </row>
    <row r="9" spans="1:13">
      <c r="B9" s="69" t="s">
        <v>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3">
      <c r="A10" s="1"/>
    </row>
    <row r="11" spans="1:13">
      <c r="A11" s="1"/>
      <c r="D11" t="s">
        <v>14</v>
      </c>
      <c r="G11" s="33" t="s">
        <v>24</v>
      </c>
      <c r="H11" s="6"/>
    </row>
    <row r="12" spans="1:13">
      <c r="A12" s="1"/>
    </row>
    <row r="13" spans="1:13" ht="15" customHeight="1">
      <c r="A13" s="1"/>
      <c r="D13" s="68" t="s">
        <v>1</v>
      </c>
      <c r="E13" s="68"/>
      <c r="G13" s="70" t="s">
        <v>436</v>
      </c>
      <c r="H13" s="71"/>
      <c r="I13" s="71"/>
      <c r="J13" s="71"/>
      <c r="K13" s="71"/>
      <c r="L13" s="71"/>
      <c r="M13" s="72"/>
    </row>
    <row r="14" spans="1:13">
      <c r="A14" s="1"/>
      <c r="G14" s="57"/>
      <c r="H14" s="57"/>
      <c r="I14" s="57"/>
      <c r="J14" s="57"/>
      <c r="K14" s="57"/>
      <c r="L14" s="57"/>
      <c r="M14" s="57"/>
    </row>
    <row r="15" spans="1:13">
      <c r="A15" s="1"/>
      <c r="D15" s="3" t="s">
        <v>323</v>
      </c>
      <c r="G15" s="70" t="s">
        <v>437</v>
      </c>
      <c r="H15" s="71"/>
      <c r="I15" s="71"/>
      <c r="J15" s="71"/>
      <c r="K15" s="71"/>
      <c r="L15" s="71"/>
      <c r="M15" s="72"/>
    </row>
    <row r="16" spans="1:13">
      <c r="A16" s="1"/>
      <c r="G16" s="57"/>
      <c r="H16" s="57"/>
      <c r="I16" s="57"/>
      <c r="J16" s="57"/>
      <c r="K16" s="57"/>
      <c r="L16" s="57"/>
      <c r="M16" s="57"/>
    </row>
    <row r="17" spans="1:13">
      <c r="A17" s="1"/>
      <c r="D17" s="4" t="s">
        <v>6</v>
      </c>
      <c r="E17" s="4"/>
      <c r="G17" s="76" t="s">
        <v>315</v>
      </c>
      <c r="H17" s="76"/>
      <c r="I17" s="76"/>
      <c r="J17" s="76"/>
      <c r="K17" s="76"/>
      <c r="L17" s="76"/>
      <c r="M17" s="76"/>
    </row>
    <row r="18" spans="1:13">
      <c r="G18" s="57"/>
      <c r="H18" s="57"/>
      <c r="I18" s="57"/>
      <c r="J18" s="57"/>
      <c r="K18" s="57"/>
      <c r="L18" s="57"/>
      <c r="M18" s="57"/>
    </row>
    <row r="19" spans="1:13">
      <c r="A19" s="1"/>
      <c r="D19" s="3" t="s">
        <v>379</v>
      </c>
      <c r="G19" s="76" t="s">
        <v>438</v>
      </c>
      <c r="H19" s="76"/>
      <c r="I19" s="76"/>
      <c r="J19" s="76"/>
      <c r="K19" s="76"/>
      <c r="L19" s="76"/>
      <c r="M19" s="76"/>
    </row>
    <row r="20" spans="1:13">
      <c r="A20" s="1"/>
      <c r="G20" s="57"/>
      <c r="H20" s="57"/>
      <c r="I20" s="57"/>
      <c r="J20" s="57"/>
      <c r="K20" s="57"/>
      <c r="L20" s="57"/>
      <c r="M20" s="57"/>
    </row>
    <row r="21" spans="1:13">
      <c r="A21" s="1"/>
      <c r="D21" t="s">
        <v>378</v>
      </c>
      <c r="G21" s="73">
        <v>92703500882</v>
      </c>
      <c r="H21" s="74"/>
      <c r="I21" s="74"/>
      <c r="J21" s="74"/>
      <c r="K21" s="74"/>
      <c r="L21" s="74"/>
      <c r="M21" s="75"/>
    </row>
    <row r="22" spans="1:13">
      <c r="A22" s="1"/>
    </row>
    <row r="23" spans="1:13">
      <c r="A23" s="1"/>
      <c r="D23" t="s">
        <v>329</v>
      </c>
      <c r="G23" s="64">
        <v>2022</v>
      </c>
      <c r="H23" s="35"/>
      <c r="I23" t="s">
        <v>435</v>
      </c>
      <c r="M23" s="64">
        <v>3</v>
      </c>
    </row>
    <row r="24" spans="1:13">
      <c r="A24" s="1"/>
    </row>
    <row r="25" spans="1:13">
      <c r="A25" s="1"/>
      <c r="B25" s="69" t="s">
        <v>324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>
      <c r="A26" s="1"/>
    </row>
    <row r="27" spans="1:13">
      <c r="A27" s="1"/>
    </row>
    <row r="28" spans="1:13" ht="15" customHeight="1">
      <c r="A28" s="1"/>
      <c r="B28" s="77" t="s">
        <v>404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>
      <c r="A29" s="1"/>
      <c r="B29" s="77" t="s">
        <v>325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3">
      <c r="A30" s="1"/>
    </row>
    <row r="31" spans="1:13">
      <c r="A31" s="1"/>
      <c r="B31" s="77" t="s">
        <v>405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>
      <c r="A32" s="1"/>
      <c r="D32" s="19"/>
      <c r="E32" s="19"/>
      <c r="F32" s="19"/>
    </row>
    <row r="33" spans="1:13">
      <c r="A33" s="1"/>
      <c r="B33" s="77" t="s">
        <v>406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>
      <c r="A34" s="1"/>
      <c r="B34" s="77" t="s">
        <v>407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>
      <c r="A35" s="1"/>
    </row>
    <row r="36" spans="1:13">
      <c r="A36" s="1"/>
      <c r="B36" s="77" t="s">
        <v>424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spans="1:13">
      <c r="A37" s="1"/>
      <c r="B37" s="77" t="s">
        <v>425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13">
      <c r="A38" s="1"/>
    </row>
    <row r="39" spans="1:13">
      <c r="A39" s="1"/>
      <c r="B39" s="77" t="s">
        <v>426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13">
      <c r="A40" s="1"/>
      <c r="B40" s="77" t="s">
        <v>326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3">
      <c r="A41" s="1"/>
    </row>
    <row r="42" spans="1:13">
      <c r="A42" s="1"/>
      <c r="B42" s="77" t="s">
        <v>327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>
      <c r="A43" s="1"/>
      <c r="B43" s="77" t="s">
        <v>328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3">
      <c r="D44" s="17"/>
    </row>
    <row r="45" spans="1:13">
      <c r="D45" s="17"/>
    </row>
    <row r="46" spans="1:13">
      <c r="D46" s="17"/>
    </row>
    <row r="47" spans="1:13">
      <c r="D47" s="17"/>
    </row>
    <row r="48" spans="1:13">
      <c r="D48" s="17"/>
    </row>
    <row r="49" spans="4:4">
      <c r="D49" s="17"/>
    </row>
    <row r="50" spans="4:4">
      <c r="D50" s="17"/>
    </row>
  </sheetData>
  <sheetProtection algorithmName="SHA-512" hashValue="xLMQ8pjr8AsxhVQQ4EYfltMnerMl/vbP+qkbd5YuVSd4VrACMo1fcSZGoujudnIREBufs5uKU50nuHm62fmAYw==" saltValue="JFHcV5V66guAHiifbnFzbQ==" spinCount="100000" sheet="1" objects="1" scenarios="1"/>
  <mergeCells count="21">
    <mergeCell ref="B42:M42"/>
    <mergeCell ref="B43:M43"/>
    <mergeCell ref="B34:M34"/>
    <mergeCell ref="B36:M36"/>
    <mergeCell ref="B37:M37"/>
    <mergeCell ref="B39:M39"/>
    <mergeCell ref="B40:M40"/>
    <mergeCell ref="B25:M25"/>
    <mergeCell ref="B28:M28"/>
    <mergeCell ref="B29:M29"/>
    <mergeCell ref="B31:M31"/>
    <mergeCell ref="B33:M33"/>
    <mergeCell ref="D1:J1"/>
    <mergeCell ref="B7:M7"/>
    <mergeCell ref="B9:M9"/>
    <mergeCell ref="G15:M15"/>
    <mergeCell ref="G21:M21"/>
    <mergeCell ref="G19:M19"/>
    <mergeCell ref="D13:E13"/>
    <mergeCell ref="G13:M13"/>
    <mergeCell ref="G17:M17"/>
  </mergeCells>
  <dataValidations count="2">
    <dataValidation type="list" allowBlank="1" showInputMessage="1" showErrorMessage="1" sqref="G17:M17" xr:uid="{00000000-0002-0000-0000-000000000000}">
      <formula1>lista_CBHs</formula1>
    </dataValidation>
    <dataValidation type="whole" allowBlank="1" showInputMessage="1" showErrorMessage="1" error="Insira um valor entre 1 e 5." sqref="M23" xr:uid="{00000000-0002-0000-0000-000001000000}">
      <formula1>1</formula1>
      <formula2>5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apoio!$F$2:$F$24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F51"/>
  <sheetViews>
    <sheetView workbookViewId="0">
      <selection activeCell="B28" sqref="B28:F28"/>
    </sheetView>
  </sheetViews>
  <sheetFormatPr defaultRowHeight="15"/>
  <cols>
    <col min="1" max="1" width="9.140625" style="23"/>
    <col min="2" max="5" width="30.7109375" style="23" customWidth="1"/>
    <col min="6" max="6" width="31.7109375" style="23" customWidth="1"/>
    <col min="7" max="16384" width="9.140625" style="23"/>
  </cols>
  <sheetData>
    <row r="6" spans="2:6" ht="15.75">
      <c r="B6" s="67" t="s">
        <v>330</v>
      </c>
      <c r="C6" s="67"/>
      <c r="D6" s="67"/>
      <c r="E6" s="67"/>
      <c r="F6" s="67"/>
    </row>
    <row r="7" spans="2:6" ht="5.0999999999999996" customHeight="1">
      <c r="B7" s="36"/>
      <c r="C7" s="36"/>
      <c r="D7" s="36"/>
      <c r="E7" s="36"/>
      <c r="F7" s="36"/>
    </row>
    <row r="8" spans="2:6" ht="30" customHeight="1">
      <c r="B8" s="81" t="s">
        <v>331</v>
      </c>
      <c r="C8" s="82"/>
      <c r="D8" s="82"/>
      <c r="E8" s="82"/>
      <c r="F8" s="82"/>
    </row>
    <row r="9" spans="2:6" ht="5.0999999999999996" customHeight="1">
      <c r="B9" s="36"/>
      <c r="C9" s="36"/>
      <c r="D9" s="36"/>
      <c r="E9" s="36"/>
      <c r="F9" s="36"/>
    </row>
    <row r="10" spans="2:6">
      <c r="B10" s="79" t="s">
        <v>332</v>
      </c>
      <c r="C10" s="79"/>
      <c r="D10" s="79"/>
      <c r="E10" s="79"/>
      <c r="F10" s="79"/>
    </row>
    <row r="11" spans="2:6" ht="30" customHeight="1">
      <c r="B11" s="78" t="s">
        <v>333</v>
      </c>
      <c r="C11" s="78"/>
      <c r="D11" s="78"/>
      <c r="E11" s="78"/>
      <c r="F11" s="78"/>
    </row>
    <row r="12" spans="2:6" ht="15" customHeight="1">
      <c r="B12" s="80" t="s">
        <v>334</v>
      </c>
      <c r="C12" s="80"/>
      <c r="D12" s="80"/>
      <c r="E12" s="80"/>
      <c r="F12" s="80"/>
    </row>
    <row r="13" spans="2:6">
      <c r="B13" s="62" t="s">
        <v>410</v>
      </c>
      <c r="C13" s="63"/>
      <c r="D13" s="63"/>
      <c r="E13" s="63"/>
      <c r="F13" s="63"/>
    </row>
    <row r="14" spans="2:6">
      <c r="B14" s="62" t="s">
        <v>415</v>
      </c>
      <c r="C14" s="62"/>
      <c r="D14" s="62"/>
      <c r="E14" s="62"/>
      <c r="F14" s="62"/>
    </row>
    <row r="15" spans="2:6">
      <c r="B15" s="62" t="s">
        <v>411</v>
      </c>
      <c r="C15" s="62"/>
      <c r="D15" s="62"/>
      <c r="E15" s="62"/>
      <c r="F15" s="62"/>
    </row>
    <row r="16" spans="2:6">
      <c r="B16" s="62" t="s">
        <v>409</v>
      </c>
      <c r="C16" s="62"/>
      <c r="D16" s="62"/>
      <c r="E16" s="62"/>
      <c r="F16" s="62"/>
    </row>
    <row r="17" spans="2:6">
      <c r="B17" s="62" t="s">
        <v>422</v>
      </c>
      <c r="C17" s="62"/>
      <c r="D17" s="62"/>
      <c r="E17" s="62"/>
      <c r="F17" s="62"/>
    </row>
    <row r="18" spans="2:6">
      <c r="B18" s="36"/>
      <c r="C18" s="36"/>
      <c r="D18" s="36"/>
      <c r="E18" s="36"/>
      <c r="F18" s="36"/>
    </row>
    <row r="19" spans="2:6">
      <c r="B19" s="79" t="s">
        <v>335</v>
      </c>
      <c r="C19" s="79"/>
      <c r="D19" s="79"/>
      <c r="E19" s="79"/>
      <c r="F19" s="79"/>
    </row>
    <row r="20" spans="2:6" s="37" customFormat="1" ht="39.950000000000003" customHeight="1">
      <c r="B20" s="78" t="s">
        <v>336</v>
      </c>
      <c r="C20" s="78"/>
      <c r="D20" s="78"/>
      <c r="E20" s="78"/>
      <c r="F20" s="78"/>
    </row>
    <row r="21" spans="2:6" ht="30" customHeight="1">
      <c r="B21" s="80" t="s">
        <v>337</v>
      </c>
      <c r="C21" s="80"/>
      <c r="D21" s="80"/>
      <c r="E21" s="80"/>
      <c r="F21" s="80"/>
    </row>
    <row r="22" spans="2:6">
      <c r="B22" s="62" t="s">
        <v>408</v>
      </c>
      <c r="C22" s="62"/>
      <c r="D22" s="62"/>
      <c r="E22" s="62"/>
      <c r="F22" s="62"/>
    </row>
    <row r="23" spans="2:6">
      <c r="B23" s="62" t="s">
        <v>414</v>
      </c>
      <c r="C23" s="62"/>
      <c r="D23" s="62"/>
      <c r="E23" s="62"/>
      <c r="F23" s="62"/>
    </row>
    <row r="24" spans="2:6">
      <c r="B24" s="62" t="s">
        <v>412</v>
      </c>
      <c r="C24" s="62"/>
      <c r="D24" s="62"/>
      <c r="E24" s="62"/>
      <c r="F24" s="62"/>
    </row>
    <row r="25" spans="2:6">
      <c r="B25" s="62" t="s">
        <v>413</v>
      </c>
      <c r="C25" s="62"/>
      <c r="D25" s="62"/>
      <c r="E25" s="62"/>
      <c r="F25" s="62"/>
    </row>
    <row r="26" spans="2:6">
      <c r="B26" s="36"/>
      <c r="C26" s="36"/>
      <c r="D26" s="36"/>
      <c r="E26" s="36"/>
      <c r="F26" s="36"/>
    </row>
    <row r="27" spans="2:6">
      <c r="B27" s="79" t="s">
        <v>338</v>
      </c>
      <c r="C27" s="79"/>
      <c r="D27" s="79"/>
      <c r="E27" s="79"/>
      <c r="F27" s="79"/>
    </row>
    <row r="28" spans="2:6" s="37" customFormat="1" ht="30" customHeight="1">
      <c r="B28" s="78" t="s">
        <v>339</v>
      </c>
      <c r="C28" s="78"/>
      <c r="D28" s="78"/>
      <c r="E28" s="78"/>
      <c r="F28" s="78"/>
    </row>
    <row r="29" spans="2:6" ht="15" customHeight="1">
      <c r="B29" s="80" t="s">
        <v>340</v>
      </c>
      <c r="C29" s="80"/>
      <c r="D29" s="80"/>
      <c r="E29" s="80"/>
      <c r="F29" s="80"/>
    </row>
    <row r="30" spans="2:6">
      <c r="B30" s="62" t="s">
        <v>417</v>
      </c>
      <c r="C30" s="62"/>
      <c r="D30" s="62"/>
      <c r="E30" s="62"/>
      <c r="F30" s="62"/>
    </row>
    <row r="31" spans="2:6">
      <c r="B31" s="62" t="s">
        <v>419</v>
      </c>
      <c r="C31" s="62"/>
      <c r="D31" s="62"/>
      <c r="E31" s="62"/>
      <c r="F31" s="62"/>
    </row>
    <row r="32" spans="2:6">
      <c r="B32" s="62" t="s">
        <v>418</v>
      </c>
      <c r="C32" s="62"/>
      <c r="D32" s="62"/>
      <c r="E32" s="62"/>
      <c r="F32" s="62"/>
    </row>
    <row r="33" spans="2:6">
      <c r="B33" s="62" t="s">
        <v>341</v>
      </c>
      <c r="C33" s="62"/>
      <c r="D33" s="62"/>
      <c r="E33" s="62"/>
      <c r="F33" s="62"/>
    </row>
    <row r="34" spans="2:6">
      <c r="B34" s="38"/>
      <c r="C34" s="38"/>
      <c r="D34" s="38"/>
      <c r="E34" s="38"/>
      <c r="F34" s="38"/>
    </row>
    <row r="35" spans="2:6">
      <c r="B35" s="61" t="s">
        <v>342</v>
      </c>
      <c r="C35" s="61"/>
      <c r="D35" s="61"/>
      <c r="E35" s="61"/>
      <c r="F35" s="61"/>
    </row>
    <row r="36" spans="2:6">
      <c r="B36" s="78" t="s">
        <v>343</v>
      </c>
      <c r="C36" s="78"/>
      <c r="D36" s="78"/>
      <c r="E36" s="78"/>
      <c r="F36" s="78"/>
    </row>
    <row r="37" spans="2:6">
      <c r="B37" s="60" t="s">
        <v>344</v>
      </c>
      <c r="C37" s="60"/>
      <c r="D37" s="60"/>
      <c r="E37" s="60"/>
      <c r="F37" s="60"/>
    </row>
    <row r="38" spans="2:6">
      <c r="B38" s="63" t="s">
        <v>420</v>
      </c>
      <c r="C38" s="63"/>
      <c r="D38" s="63"/>
      <c r="E38" s="63"/>
      <c r="F38" s="63"/>
    </row>
    <row r="39" spans="2:6">
      <c r="B39" s="62" t="s">
        <v>421</v>
      </c>
      <c r="C39" s="62"/>
      <c r="D39" s="62"/>
      <c r="E39" s="62"/>
      <c r="F39" s="62"/>
    </row>
    <row r="40" spans="2:6">
      <c r="B40" s="38"/>
      <c r="C40" s="36"/>
      <c r="D40" s="36"/>
      <c r="E40" s="36"/>
      <c r="F40" s="36"/>
    </row>
    <row r="41" spans="2:6">
      <c r="B41" s="61" t="s">
        <v>345</v>
      </c>
      <c r="C41" s="61"/>
      <c r="D41" s="61"/>
      <c r="E41" s="61"/>
      <c r="F41" s="61"/>
    </row>
    <row r="42" spans="2:6" ht="27.75" customHeight="1">
      <c r="B42" s="78" t="s">
        <v>346</v>
      </c>
      <c r="C42" s="78"/>
      <c r="D42" s="78"/>
      <c r="E42" s="78"/>
      <c r="F42" s="78"/>
    </row>
    <row r="43" spans="2:6" ht="21" customHeight="1">
      <c r="B43" s="60" t="s">
        <v>347</v>
      </c>
      <c r="C43" s="60"/>
      <c r="D43" s="60"/>
      <c r="E43" s="60"/>
      <c r="F43" s="60"/>
    </row>
    <row r="44" spans="2:6">
      <c r="B44" s="62" t="s">
        <v>348</v>
      </c>
      <c r="C44" s="62"/>
      <c r="D44" s="62"/>
      <c r="E44" s="62"/>
      <c r="F44" s="62"/>
    </row>
    <row r="45" spans="2:6">
      <c r="B45" s="62" t="s">
        <v>349</v>
      </c>
      <c r="C45" s="62"/>
      <c r="D45" s="62"/>
      <c r="E45" s="62"/>
      <c r="F45" s="62"/>
    </row>
    <row r="46" spans="2:6">
      <c r="B46" s="62" t="s">
        <v>416</v>
      </c>
      <c r="C46" s="62"/>
      <c r="D46" s="62"/>
      <c r="E46" s="62"/>
      <c r="F46" s="62"/>
    </row>
    <row r="48" spans="2:6">
      <c r="B48" s="61" t="s">
        <v>350</v>
      </c>
      <c r="C48" s="61"/>
      <c r="D48" s="61"/>
      <c r="E48" s="61"/>
      <c r="F48" s="61"/>
    </row>
    <row r="49" spans="2:6" ht="30.75" customHeight="1">
      <c r="B49" s="78" t="s">
        <v>351</v>
      </c>
      <c r="C49" s="78"/>
      <c r="D49" s="78"/>
      <c r="E49" s="78"/>
      <c r="F49" s="78"/>
    </row>
    <row r="50" spans="2:6">
      <c r="B50" s="60" t="s">
        <v>352</v>
      </c>
      <c r="C50" s="60"/>
      <c r="D50" s="60"/>
      <c r="E50" s="60"/>
      <c r="F50" s="60"/>
    </row>
    <row r="51" spans="2:6">
      <c r="B51" s="63" t="s">
        <v>423</v>
      </c>
      <c r="C51" s="63"/>
      <c r="D51" s="63"/>
      <c r="E51" s="63"/>
      <c r="F51" s="63"/>
    </row>
  </sheetData>
  <sheetProtection algorithmName="SHA-512" hashValue="53xEaWIPSSgK6la4D7mxHS7VNUfIh1wWDLsDdKKCpUpAGcGxNqyPj/VT+ARs6E28czJflXhjM8+49Hkcrv+a4w==" saltValue="+i8RCkSCx+MQUz3M7Acvjg==" spinCount="100000" sheet="1" objects="1" scenarios="1"/>
  <mergeCells count="14">
    <mergeCell ref="B6:F6"/>
    <mergeCell ref="B8:F8"/>
    <mergeCell ref="B10:F10"/>
    <mergeCell ref="B11:F11"/>
    <mergeCell ref="B12:F12"/>
    <mergeCell ref="B49:F49"/>
    <mergeCell ref="B42:F42"/>
    <mergeCell ref="B36:F36"/>
    <mergeCell ref="B19:F19"/>
    <mergeCell ref="B20:F20"/>
    <mergeCell ref="B21:F21"/>
    <mergeCell ref="B27:F27"/>
    <mergeCell ref="B28:F28"/>
    <mergeCell ref="B29:F2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50"/>
  <sheetViews>
    <sheetView tabSelected="1" topLeftCell="A11" workbookViewId="0">
      <selection activeCell="D12" sqref="D12"/>
    </sheetView>
  </sheetViews>
  <sheetFormatPr defaultRowHeight="15"/>
  <cols>
    <col min="1" max="1" width="9.140625" style="23"/>
    <col min="2" max="2" width="11.85546875" style="23" customWidth="1"/>
    <col min="3" max="3" width="43.42578125" style="23" customWidth="1"/>
    <col min="4" max="4" width="52" style="23" customWidth="1"/>
    <col min="5" max="5" width="18.7109375" style="23" customWidth="1"/>
    <col min="6" max="6" width="24.140625" style="23" bestFit="1" customWidth="1"/>
    <col min="7" max="10" width="14.7109375" style="23" customWidth="1"/>
    <col min="11" max="16384" width="9.140625" style="23"/>
  </cols>
  <sheetData>
    <row r="2" spans="2:10" ht="18.75">
      <c r="B2" s="40" t="str">
        <f>CONCATENATE("UF: ",IF('Informações Gerais'!G11=0,"",'Informações Gerais'!G11))</f>
        <v>UF: SP</v>
      </c>
      <c r="C2" s="41"/>
    </row>
    <row r="3" spans="2:10" ht="18.75">
      <c r="B3" s="40" t="str">
        <f>CONCATENATE("CBH: ",IF('Informações Gerais'!G17=0,"",'Informações Gerais'!G17))</f>
        <v>CBH: 135. CBH do Ribeira de Iguape e Litoral Sul</v>
      </c>
      <c r="C3" s="42"/>
    </row>
    <row r="5" spans="2:10" ht="15.75">
      <c r="B5" s="67" t="str">
        <f>"RELATÓRIO DE ATIVIDADES CBH "&amp;IF('Informações Gerais'!G23="","-",'Informações Gerais'!G23)</f>
        <v>RELATÓRIO DE ATIVIDADES CBH 2022</v>
      </c>
      <c r="C5" s="67"/>
      <c r="D5" s="67"/>
      <c r="E5" s="67"/>
      <c r="F5" s="67"/>
      <c r="G5" s="67"/>
      <c r="H5" s="67"/>
      <c r="I5" s="67"/>
      <c r="J5" s="67"/>
    </row>
    <row r="8" spans="2:10" ht="15" customHeight="1">
      <c r="B8" s="85" t="s">
        <v>365</v>
      </c>
      <c r="C8" s="83" t="s">
        <v>353</v>
      </c>
      <c r="D8" s="86" t="s">
        <v>366</v>
      </c>
      <c r="E8" s="83" t="s">
        <v>354</v>
      </c>
      <c r="F8" s="88" t="s">
        <v>355</v>
      </c>
      <c r="G8" s="89" t="s">
        <v>356</v>
      </c>
      <c r="H8" s="89"/>
      <c r="I8" s="89"/>
      <c r="J8" s="89"/>
    </row>
    <row r="9" spans="2:10" ht="15" customHeight="1">
      <c r="B9" s="85"/>
      <c r="C9" s="83"/>
      <c r="D9" s="87"/>
      <c r="E9" s="83"/>
      <c r="F9" s="88"/>
      <c r="G9" s="39" t="s">
        <v>357</v>
      </c>
      <c r="H9" s="39" t="s">
        <v>358</v>
      </c>
      <c r="I9" s="39" t="s">
        <v>359</v>
      </c>
      <c r="J9" s="39" t="s">
        <v>360</v>
      </c>
    </row>
    <row r="10" spans="2:10" s="37" customFormat="1" ht="105">
      <c r="B10" s="56">
        <v>1</v>
      </c>
      <c r="C10" s="56" t="s">
        <v>439</v>
      </c>
      <c r="D10" s="56" t="s">
        <v>440</v>
      </c>
      <c r="E10" s="56" t="s">
        <v>441</v>
      </c>
      <c r="F10" s="56" t="s">
        <v>370</v>
      </c>
      <c r="G10" s="56" t="s">
        <v>442</v>
      </c>
      <c r="H10" s="56" t="s">
        <v>442</v>
      </c>
      <c r="I10" s="56" t="s">
        <v>442</v>
      </c>
      <c r="J10" s="56" t="s">
        <v>442</v>
      </c>
    </row>
    <row r="11" spans="2:10" s="37" customFormat="1" ht="75">
      <c r="B11" s="56">
        <v>2</v>
      </c>
      <c r="C11" s="56" t="s">
        <v>443</v>
      </c>
      <c r="D11" s="56" t="s">
        <v>470</v>
      </c>
      <c r="E11" s="56" t="s">
        <v>445</v>
      </c>
      <c r="F11" s="56" t="s">
        <v>370</v>
      </c>
      <c r="G11" s="56"/>
      <c r="H11" s="56"/>
      <c r="I11" s="56" t="s">
        <v>442</v>
      </c>
      <c r="J11" s="56"/>
    </row>
    <row r="12" spans="2:10" s="37" customFormat="1" ht="105">
      <c r="B12" s="56">
        <v>3</v>
      </c>
      <c r="C12" s="56" t="s">
        <v>446</v>
      </c>
      <c r="D12" s="56" t="s">
        <v>468</v>
      </c>
      <c r="E12" s="56" t="s">
        <v>447</v>
      </c>
      <c r="F12" s="56" t="s">
        <v>448</v>
      </c>
      <c r="G12" s="56" t="s">
        <v>449</v>
      </c>
      <c r="H12" s="56" t="s">
        <v>449</v>
      </c>
      <c r="I12" s="56" t="s">
        <v>449</v>
      </c>
      <c r="J12" s="56" t="s">
        <v>449</v>
      </c>
    </row>
    <row r="13" spans="2:10" s="37" customFormat="1" ht="45">
      <c r="B13" s="56">
        <v>4</v>
      </c>
      <c r="C13" s="56" t="s">
        <v>467</v>
      </c>
      <c r="D13" s="56" t="s">
        <v>450</v>
      </c>
      <c r="E13" s="56" t="s">
        <v>451</v>
      </c>
      <c r="F13" s="56" t="s">
        <v>452</v>
      </c>
      <c r="G13" s="56"/>
      <c r="H13" s="56"/>
      <c r="I13" s="56" t="s">
        <v>466</v>
      </c>
      <c r="J13" s="56" t="s">
        <v>449</v>
      </c>
    </row>
    <row r="14" spans="2:10" s="37" customFormat="1" ht="30">
      <c r="B14" s="56">
        <v>5</v>
      </c>
      <c r="C14" s="56" t="s">
        <v>453</v>
      </c>
      <c r="D14" s="56" t="s">
        <v>454</v>
      </c>
      <c r="E14" s="56" t="s">
        <v>455</v>
      </c>
      <c r="F14" s="56" t="s">
        <v>452</v>
      </c>
      <c r="G14" s="56"/>
      <c r="H14" s="56"/>
      <c r="I14" s="56" t="s">
        <v>449</v>
      </c>
      <c r="J14" s="56" t="s">
        <v>466</v>
      </c>
    </row>
    <row r="15" spans="2:10" s="37" customFormat="1" ht="30">
      <c r="B15" s="56">
        <v>6</v>
      </c>
      <c r="C15" s="56" t="s">
        <v>469</v>
      </c>
      <c r="D15" s="56" t="s">
        <v>456</v>
      </c>
      <c r="E15" s="56" t="s">
        <v>454</v>
      </c>
      <c r="F15" s="56" t="s">
        <v>457</v>
      </c>
      <c r="G15" s="56"/>
      <c r="H15" s="56"/>
      <c r="I15" s="56" t="s">
        <v>442</v>
      </c>
      <c r="J15" s="56" t="s">
        <v>442</v>
      </c>
    </row>
    <row r="16" spans="2:10" s="37" customFormat="1" ht="105">
      <c r="B16" s="56">
        <v>7</v>
      </c>
      <c r="C16" s="56" t="s">
        <v>458</v>
      </c>
      <c r="D16" s="56" t="s">
        <v>444</v>
      </c>
      <c r="E16" s="56" t="s">
        <v>459</v>
      </c>
      <c r="F16" s="56" t="s">
        <v>370</v>
      </c>
      <c r="G16" s="56" t="s">
        <v>442</v>
      </c>
      <c r="H16" s="56" t="s">
        <v>442</v>
      </c>
      <c r="I16" s="56" t="s">
        <v>442</v>
      </c>
      <c r="J16" s="56" t="s">
        <v>442</v>
      </c>
    </row>
    <row r="17" spans="2:10" s="37" customFormat="1" ht="45">
      <c r="B17" s="56">
        <v>8</v>
      </c>
      <c r="C17" s="56" t="s">
        <v>460</v>
      </c>
      <c r="D17" s="56" t="s">
        <v>461</v>
      </c>
      <c r="E17" s="56" t="s">
        <v>462</v>
      </c>
      <c r="F17" s="56" t="s">
        <v>463</v>
      </c>
      <c r="G17" s="56" t="s">
        <v>442</v>
      </c>
      <c r="H17" s="56" t="s">
        <v>442</v>
      </c>
      <c r="I17" s="56" t="s">
        <v>442</v>
      </c>
      <c r="J17" s="56" t="s">
        <v>442</v>
      </c>
    </row>
    <row r="18" spans="2:10" s="37" customFormat="1">
      <c r="B18" s="56">
        <v>9</v>
      </c>
      <c r="C18" s="56" t="s">
        <v>464</v>
      </c>
      <c r="D18" s="56" t="s">
        <v>454</v>
      </c>
      <c r="E18" s="56" t="s">
        <v>455</v>
      </c>
      <c r="F18" s="56" t="s">
        <v>465</v>
      </c>
      <c r="G18" s="56" t="s">
        <v>442</v>
      </c>
      <c r="H18" s="56" t="s">
        <v>449</v>
      </c>
      <c r="I18" s="56" t="s">
        <v>449</v>
      </c>
      <c r="J18" s="56" t="s">
        <v>442</v>
      </c>
    </row>
    <row r="19" spans="2:10" s="37" customFormat="1">
      <c r="B19" s="56"/>
      <c r="C19" s="56"/>
      <c r="D19" s="56"/>
      <c r="E19" s="56"/>
      <c r="F19" s="56"/>
      <c r="G19" s="56"/>
      <c r="H19" s="56"/>
      <c r="I19" s="56"/>
      <c r="J19" s="56"/>
    </row>
    <row r="20" spans="2:10" s="37" customFormat="1">
      <c r="B20" s="56"/>
      <c r="C20" s="56"/>
      <c r="D20" s="56"/>
      <c r="E20" s="56"/>
      <c r="F20" s="56"/>
      <c r="G20" s="56"/>
      <c r="H20" s="56"/>
      <c r="I20" s="56"/>
      <c r="J20" s="56"/>
    </row>
    <row r="21" spans="2:10" s="37" customFormat="1">
      <c r="B21" s="56"/>
      <c r="C21" s="56"/>
      <c r="D21" s="56"/>
      <c r="E21" s="56"/>
      <c r="F21" s="56"/>
      <c r="G21" s="56"/>
      <c r="H21" s="56"/>
      <c r="I21" s="56"/>
      <c r="J21" s="56"/>
    </row>
    <row r="22" spans="2:10" s="37" customFormat="1">
      <c r="B22" s="56"/>
      <c r="C22" s="56"/>
      <c r="D22" s="56"/>
      <c r="E22" s="56"/>
      <c r="F22" s="56"/>
      <c r="G22" s="56"/>
      <c r="H22" s="56"/>
      <c r="I22" s="56"/>
      <c r="J22" s="56"/>
    </row>
    <row r="23" spans="2:10" s="37" customFormat="1">
      <c r="B23" s="56"/>
      <c r="C23" s="56"/>
      <c r="D23" s="56"/>
      <c r="E23" s="56"/>
      <c r="F23" s="56"/>
      <c r="G23" s="56"/>
      <c r="H23" s="56"/>
      <c r="I23" s="56"/>
      <c r="J23" s="56"/>
    </row>
    <row r="24" spans="2:10" s="37" customFormat="1">
      <c r="B24" s="56"/>
      <c r="C24" s="56"/>
      <c r="D24" s="56"/>
      <c r="E24" s="56"/>
      <c r="F24" s="56"/>
      <c r="G24" s="56"/>
      <c r="H24" s="56"/>
      <c r="I24" s="56"/>
      <c r="J24" s="56"/>
    </row>
    <row r="25" spans="2:10" s="37" customFormat="1">
      <c r="B25" s="56"/>
      <c r="C25" s="56"/>
      <c r="D25" s="56"/>
      <c r="E25" s="56"/>
      <c r="F25" s="56"/>
      <c r="G25" s="56"/>
      <c r="H25" s="56"/>
      <c r="I25" s="56"/>
      <c r="J25" s="56"/>
    </row>
    <row r="26" spans="2:10" s="37" customFormat="1">
      <c r="B26" s="56"/>
      <c r="C26" s="56"/>
      <c r="D26" s="56"/>
      <c r="E26" s="56"/>
      <c r="F26" s="56"/>
      <c r="G26" s="56"/>
      <c r="H26" s="56"/>
      <c r="I26" s="56"/>
      <c r="J26" s="56"/>
    </row>
    <row r="27" spans="2:10" s="37" customFormat="1">
      <c r="B27" s="56"/>
      <c r="C27" s="56"/>
      <c r="D27" s="56"/>
      <c r="E27" s="56"/>
      <c r="F27" s="56"/>
      <c r="G27" s="56"/>
      <c r="H27" s="56"/>
      <c r="I27" s="56"/>
      <c r="J27" s="56"/>
    </row>
    <row r="28" spans="2:10" s="37" customFormat="1">
      <c r="B28" s="56"/>
      <c r="C28" s="56"/>
      <c r="D28" s="56"/>
      <c r="E28" s="56"/>
      <c r="F28" s="56"/>
      <c r="G28" s="56"/>
      <c r="H28" s="56"/>
      <c r="I28" s="56"/>
      <c r="J28" s="56"/>
    </row>
    <row r="29" spans="2:10" s="37" customFormat="1">
      <c r="B29" s="56"/>
      <c r="C29" s="56"/>
      <c r="D29" s="56"/>
      <c r="E29" s="56"/>
      <c r="F29" s="56"/>
      <c r="G29" s="56"/>
      <c r="H29" s="56"/>
      <c r="I29" s="56"/>
      <c r="J29" s="56"/>
    </row>
    <row r="30" spans="2:10" s="37" customFormat="1">
      <c r="B30" s="56"/>
      <c r="C30" s="56"/>
      <c r="D30" s="56"/>
      <c r="E30" s="56"/>
      <c r="F30" s="56"/>
      <c r="G30" s="56"/>
      <c r="H30" s="56"/>
      <c r="I30" s="56"/>
      <c r="J30" s="56"/>
    </row>
    <row r="31" spans="2:10" s="37" customFormat="1">
      <c r="B31" s="56"/>
      <c r="C31" s="56"/>
      <c r="D31" s="56"/>
      <c r="E31" s="56"/>
      <c r="F31" s="56"/>
      <c r="G31" s="56"/>
      <c r="H31" s="56"/>
      <c r="I31" s="56"/>
      <c r="J31" s="56"/>
    </row>
    <row r="32" spans="2:10" s="37" customFormat="1">
      <c r="B32" s="56"/>
      <c r="C32" s="56"/>
      <c r="D32" s="56"/>
      <c r="E32" s="56"/>
      <c r="F32" s="56"/>
      <c r="G32" s="56"/>
      <c r="H32" s="56"/>
      <c r="I32" s="56"/>
      <c r="J32" s="56"/>
    </row>
    <row r="33" spans="2:10" s="37" customFormat="1">
      <c r="B33" s="56"/>
      <c r="C33" s="56"/>
      <c r="D33" s="56"/>
      <c r="E33" s="56"/>
      <c r="F33" s="56"/>
      <c r="G33" s="56"/>
      <c r="H33" s="56"/>
      <c r="I33" s="56"/>
      <c r="J33" s="56"/>
    </row>
    <row r="34" spans="2:10" s="37" customFormat="1">
      <c r="B34" s="56"/>
      <c r="C34" s="56"/>
      <c r="D34" s="56"/>
      <c r="E34" s="56"/>
      <c r="F34" s="56"/>
      <c r="G34" s="56"/>
      <c r="H34" s="56"/>
      <c r="I34" s="56"/>
      <c r="J34" s="56"/>
    </row>
    <row r="35" spans="2:10" s="37" customFormat="1">
      <c r="B35" s="56"/>
      <c r="C35" s="56"/>
      <c r="D35" s="56"/>
      <c r="E35" s="56"/>
      <c r="F35" s="56"/>
      <c r="G35" s="56"/>
      <c r="H35" s="56"/>
      <c r="I35" s="56"/>
      <c r="J35" s="56"/>
    </row>
    <row r="36" spans="2:10" s="37" customFormat="1">
      <c r="B36" s="56"/>
      <c r="C36" s="56"/>
      <c r="D36" s="56"/>
      <c r="E36" s="56"/>
      <c r="F36" s="56"/>
      <c r="G36" s="56"/>
      <c r="H36" s="56"/>
      <c r="I36" s="56"/>
      <c r="J36" s="56"/>
    </row>
    <row r="37" spans="2:10" s="37" customFormat="1">
      <c r="B37" s="56"/>
      <c r="C37" s="56"/>
      <c r="D37" s="56"/>
      <c r="E37" s="56"/>
      <c r="F37" s="56"/>
      <c r="G37" s="56"/>
      <c r="H37" s="56"/>
      <c r="I37" s="56"/>
      <c r="J37" s="56"/>
    </row>
    <row r="38" spans="2:10" s="37" customFormat="1">
      <c r="B38" s="56"/>
      <c r="C38" s="56"/>
      <c r="D38" s="56"/>
      <c r="E38" s="56"/>
      <c r="F38" s="56"/>
      <c r="G38" s="56"/>
      <c r="H38" s="56"/>
      <c r="I38" s="56"/>
      <c r="J38" s="56"/>
    </row>
    <row r="39" spans="2:10" s="37" customFormat="1">
      <c r="B39" s="56"/>
      <c r="C39" s="56"/>
      <c r="D39" s="56"/>
      <c r="E39" s="56"/>
      <c r="F39" s="56"/>
      <c r="G39" s="56"/>
      <c r="H39" s="56"/>
      <c r="I39" s="56"/>
      <c r="J39" s="56"/>
    </row>
    <row r="40" spans="2:10" s="37" customFormat="1">
      <c r="B40" s="56"/>
      <c r="C40" s="56"/>
      <c r="D40" s="56"/>
      <c r="E40" s="56"/>
      <c r="F40" s="56"/>
      <c r="G40" s="56"/>
      <c r="H40" s="56"/>
      <c r="I40" s="56"/>
      <c r="J40" s="56"/>
    </row>
    <row r="41" spans="2:10" s="37" customFormat="1">
      <c r="B41" s="56"/>
      <c r="C41" s="56"/>
      <c r="D41" s="56"/>
      <c r="E41" s="56"/>
      <c r="F41" s="56"/>
      <c r="G41" s="56"/>
      <c r="H41" s="56"/>
      <c r="I41" s="56"/>
      <c r="J41" s="56"/>
    </row>
    <row r="42" spans="2:10" s="37" customFormat="1">
      <c r="B42" s="56"/>
      <c r="C42" s="56"/>
      <c r="D42" s="56"/>
      <c r="E42" s="56"/>
      <c r="F42" s="56"/>
      <c r="G42" s="56"/>
      <c r="H42" s="56"/>
      <c r="I42" s="56"/>
      <c r="J42" s="56"/>
    </row>
    <row r="43" spans="2:10" s="37" customFormat="1">
      <c r="B43" s="56"/>
      <c r="C43" s="56"/>
      <c r="D43" s="56"/>
      <c r="E43" s="56"/>
      <c r="F43" s="56"/>
      <c r="G43" s="56"/>
      <c r="H43" s="56"/>
      <c r="I43" s="56"/>
      <c r="J43" s="56"/>
    </row>
    <row r="44" spans="2:10" s="37" customFormat="1">
      <c r="B44" s="56"/>
      <c r="C44" s="56"/>
      <c r="D44" s="56"/>
      <c r="E44" s="56"/>
      <c r="F44" s="56"/>
      <c r="G44" s="56"/>
      <c r="H44" s="56"/>
      <c r="I44" s="56"/>
      <c r="J44" s="56"/>
    </row>
    <row r="45" spans="2:10" s="37" customFormat="1">
      <c r="B45" s="56"/>
      <c r="C45" s="56"/>
      <c r="D45" s="56"/>
      <c r="E45" s="56"/>
      <c r="F45" s="56"/>
      <c r="G45" s="56"/>
      <c r="H45" s="56"/>
      <c r="I45" s="56"/>
      <c r="J45" s="56"/>
    </row>
    <row r="47" spans="2:10">
      <c r="D47" s="53"/>
      <c r="E47" s="53"/>
    </row>
    <row r="48" spans="2:10">
      <c r="D48" s="54"/>
      <c r="E48" s="54"/>
      <c r="G48" s="90"/>
      <c r="H48" s="90"/>
      <c r="I48" s="90"/>
    </row>
    <row r="49" spans="4:9">
      <c r="D49" s="55"/>
      <c r="E49" s="55"/>
      <c r="G49" s="91" t="s">
        <v>471</v>
      </c>
      <c r="H49" s="91"/>
      <c r="I49" s="91"/>
    </row>
    <row r="50" spans="4:9">
      <c r="G50" s="84" t="s">
        <v>472</v>
      </c>
      <c r="H50" s="84"/>
      <c r="I50" s="84"/>
    </row>
  </sheetData>
  <sheetProtection algorithmName="SHA-512" hashValue="GSkxVl+t/Myay9i6Zy5Vj4G/+ifJGH3Qaos+FeViBeStkMraq/NvsQ7T6IrglbUATQX36aiJ6H08tm4nSDZWUA==" saltValue="e2C9ngYDLGi8TSZafODAnw==" spinCount="100000" sheet="1" objects="1" scenarios="1"/>
  <mergeCells count="10">
    <mergeCell ref="B5:J5"/>
    <mergeCell ref="E8:E9"/>
    <mergeCell ref="G50:I50"/>
    <mergeCell ref="B8:B9"/>
    <mergeCell ref="C8:C9"/>
    <mergeCell ref="D8:D9"/>
    <mergeCell ref="F8:F9"/>
    <mergeCell ref="G8:J8"/>
    <mergeCell ref="G48:I48"/>
    <mergeCell ref="G49:I49"/>
  </mergeCells>
  <pageMargins left="0.51181102362204722" right="0.51181102362204722" top="0.59055118110236227" bottom="0.59055118110236227" header="0.19685039370078741" footer="0"/>
  <pageSetup paperSize="9" scale="62" fitToHeight="0" orientation="landscape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3"/>
  <sheetViews>
    <sheetView workbookViewId="0">
      <selection activeCell="G33" sqref="G33:I33"/>
    </sheetView>
  </sheetViews>
  <sheetFormatPr defaultRowHeight="15"/>
  <cols>
    <col min="1" max="1" width="9.140625" style="48"/>
    <col min="2" max="2" width="11.85546875" style="48" customWidth="1"/>
    <col min="3" max="3" width="45.5703125" style="48" customWidth="1"/>
    <col min="4" max="4" width="42.7109375" style="48" customWidth="1"/>
    <col min="5" max="5" width="16.42578125" style="48" bestFit="1" customWidth="1"/>
    <col min="6" max="6" width="24.85546875" style="48" customWidth="1"/>
    <col min="7" max="10" width="14.7109375" style="48" customWidth="1"/>
    <col min="11" max="16384" width="9.140625" style="48"/>
  </cols>
  <sheetData>
    <row r="2" spans="2:10" ht="18.75">
      <c r="B2" s="46" t="str">
        <f>CONCATENATE("UF: ",IF('Informações Gerais'!G11=0,"",'Informações Gerais'!G11))</f>
        <v>UF: SP</v>
      </c>
      <c r="C2" s="47"/>
    </row>
    <row r="3" spans="2:10" ht="18.75">
      <c r="B3" s="46" t="str">
        <f>CONCATENATE("CBH: ",IF('Informações Gerais'!G17=0,"",'Informações Gerais'!G17))</f>
        <v>CBH: 135. CBH do Ribeira de Iguape e Litoral Sul</v>
      </c>
      <c r="C3" s="49"/>
    </row>
    <row r="6" spans="2:10" ht="15.75">
      <c r="B6" s="67" t="str">
        <f>"RELATÓRIO DE ATIVIDADES CBH "&amp;IF('Informações Gerais'!G23="","-",'Informações Gerais'!G23)</f>
        <v>RELATÓRIO DE ATIVIDADES CBH 2022</v>
      </c>
      <c r="C6" s="67"/>
      <c r="D6" s="67"/>
      <c r="E6" s="67"/>
      <c r="F6" s="67"/>
      <c r="G6" s="67"/>
      <c r="H6" s="67"/>
      <c r="I6" s="67"/>
      <c r="J6" s="67"/>
    </row>
    <row r="7" spans="2:10">
      <c r="B7" s="23"/>
      <c r="C7" s="23"/>
      <c r="D7" s="23"/>
      <c r="E7" s="23"/>
      <c r="F7" s="23"/>
      <c r="G7" s="23"/>
      <c r="H7" s="23"/>
      <c r="I7" s="23"/>
      <c r="J7" s="23"/>
    </row>
    <row r="8" spans="2:10" hidden="1">
      <c r="B8" s="93" t="s">
        <v>367</v>
      </c>
      <c r="C8" s="94"/>
      <c r="D8" s="94"/>
      <c r="E8" s="95"/>
      <c r="F8" s="23"/>
      <c r="G8" s="23"/>
      <c r="H8" s="23"/>
      <c r="I8" s="23"/>
      <c r="J8" s="23"/>
    </row>
    <row r="9" spans="2:10">
      <c r="B9" s="23"/>
      <c r="C9" s="23"/>
      <c r="D9" s="23"/>
      <c r="E9" s="23"/>
      <c r="F9" s="23"/>
      <c r="G9" s="23"/>
      <c r="H9" s="23"/>
      <c r="I9" s="23"/>
      <c r="J9" s="23"/>
    </row>
    <row r="10" spans="2:10" ht="15" customHeight="1">
      <c r="B10" s="85" t="s">
        <v>365</v>
      </c>
      <c r="C10" s="83" t="s">
        <v>353</v>
      </c>
      <c r="D10" s="86" t="s">
        <v>366</v>
      </c>
      <c r="E10" s="83" t="s">
        <v>354</v>
      </c>
      <c r="F10" s="88" t="s">
        <v>355</v>
      </c>
      <c r="G10" s="89" t="s">
        <v>356</v>
      </c>
      <c r="H10" s="89"/>
      <c r="I10" s="89"/>
      <c r="J10" s="89"/>
    </row>
    <row r="11" spans="2:10" ht="15" customHeight="1">
      <c r="B11" s="85"/>
      <c r="C11" s="83"/>
      <c r="D11" s="87"/>
      <c r="E11" s="83"/>
      <c r="F11" s="88"/>
      <c r="G11" s="39" t="s">
        <v>357</v>
      </c>
      <c r="H11" s="39" t="s">
        <v>358</v>
      </c>
      <c r="I11" s="39" t="s">
        <v>359</v>
      </c>
      <c r="J11" s="39" t="s">
        <v>360</v>
      </c>
    </row>
    <row r="12" spans="2:10">
      <c r="B12" s="50">
        <v>1</v>
      </c>
      <c r="C12" s="43" t="s">
        <v>369</v>
      </c>
      <c r="D12" s="50" t="s">
        <v>375</v>
      </c>
      <c r="E12" s="44" t="s">
        <v>362</v>
      </c>
      <c r="F12" s="44" t="s">
        <v>370</v>
      </c>
      <c r="G12" s="44"/>
      <c r="H12" s="45"/>
      <c r="I12" s="45"/>
      <c r="J12" s="44"/>
    </row>
    <row r="13" spans="2:10" ht="15" customHeight="1">
      <c r="B13" s="50">
        <v>2</v>
      </c>
      <c r="C13" s="43" t="s">
        <v>372</v>
      </c>
      <c r="D13" s="50" t="s">
        <v>374</v>
      </c>
      <c r="E13" s="44" t="s">
        <v>363</v>
      </c>
      <c r="F13" s="44" t="s">
        <v>368</v>
      </c>
      <c r="G13" s="45"/>
      <c r="H13" s="45"/>
      <c r="I13" s="44"/>
      <c r="J13" s="44"/>
    </row>
    <row r="14" spans="2:10" ht="15" customHeight="1">
      <c r="B14" s="50">
        <v>3</v>
      </c>
      <c r="C14" s="43" t="s">
        <v>371</v>
      </c>
      <c r="D14" s="50" t="s">
        <v>373</v>
      </c>
      <c r="E14" s="44" t="s">
        <v>380</v>
      </c>
      <c r="F14" s="44" t="s">
        <v>382</v>
      </c>
      <c r="G14" s="44"/>
      <c r="H14" s="44"/>
      <c r="I14" s="45"/>
      <c r="J14" s="45"/>
    </row>
    <row r="15" spans="2:10" ht="15" customHeight="1">
      <c r="B15" s="50">
        <v>4</v>
      </c>
      <c r="C15" s="43" t="s">
        <v>376</v>
      </c>
      <c r="D15" s="50" t="s">
        <v>384</v>
      </c>
      <c r="E15" s="44" t="s">
        <v>364</v>
      </c>
      <c r="F15" s="44" t="s">
        <v>8</v>
      </c>
      <c r="G15" s="44"/>
      <c r="H15" s="45"/>
      <c r="I15" s="45"/>
      <c r="J15" s="45"/>
    </row>
    <row r="16" spans="2:10" ht="15" customHeight="1">
      <c r="B16" s="50">
        <v>5</v>
      </c>
      <c r="C16" s="43" t="s">
        <v>377</v>
      </c>
      <c r="D16" s="50" t="s">
        <v>374</v>
      </c>
      <c r="E16" s="44" t="s">
        <v>381</v>
      </c>
      <c r="F16" s="44" t="s">
        <v>383</v>
      </c>
      <c r="G16" s="44"/>
      <c r="H16" s="44"/>
      <c r="I16" s="45"/>
      <c r="J16" s="44"/>
    </row>
    <row r="17" spans="2:10" ht="15" customHeight="1">
      <c r="B17" s="50"/>
      <c r="C17" s="50"/>
      <c r="D17" s="50"/>
      <c r="E17" s="50"/>
      <c r="F17" s="50"/>
      <c r="G17" s="44"/>
      <c r="H17" s="44"/>
      <c r="I17" s="44"/>
      <c r="J17" s="44"/>
    </row>
    <row r="18" spans="2:10" ht="15" customHeight="1">
      <c r="B18" s="50"/>
      <c r="C18" s="50"/>
      <c r="D18" s="50"/>
      <c r="E18" s="50"/>
      <c r="F18" s="50"/>
      <c r="G18" s="44"/>
      <c r="H18" s="44"/>
      <c r="I18" s="44"/>
      <c r="J18" s="44"/>
    </row>
    <row r="19" spans="2:10" ht="15" customHeight="1">
      <c r="B19" s="50"/>
      <c r="C19" s="50"/>
      <c r="D19" s="50"/>
      <c r="E19" s="50"/>
      <c r="F19" s="50"/>
      <c r="G19" s="44"/>
      <c r="H19" s="44"/>
      <c r="I19" s="44"/>
      <c r="J19" s="44"/>
    </row>
    <row r="20" spans="2:10" ht="15" customHeight="1">
      <c r="B20" s="50"/>
      <c r="C20" s="50"/>
      <c r="D20" s="50"/>
      <c r="E20" s="50"/>
      <c r="F20" s="50"/>
      <c r="G20" s="44"/>
      <c r="H20" s="44"/>
      <c r="I20" s="44"/>
      <c r="J20" s="44"/>
    </row>
    <row r="21" spans="2:10" ht="15" customHeight="1">
      <c r="B21" s="50"/>
      <c r="C21" s="50"/>
      <c r="D21" s="50"/>
      <c r="E21" s="50"/>
      <c r="F21" s="50"/>
      <c r="G21" s="44"/>
      <c r="H21" s="44"/>
      <c r="I21" s="44"/>
      <c r="J21" s="44"/>
    </row>
    <row r="22" spans="2:10" ht="15" customHeight="1">
      <c r="B22" s="50"/>
      <c r="C22" s="50"/>
      <c r="D22" s="50"/>
      <c r="E22" s="50"/>
      <c r="F22" s="50"/>
      <c r="G22" s="44"/>
      <c r="H22" s="44"/>
      <c r="I22" s="44"/>
      <c r="J22" s="44"/>
    </row>
    <row r="23" spans="2:10" ht="15" customHeight="1">
      <c r="B23" s="50"/>
      <c r="C23" s="50"/>
      <c r="D23" s="50"/>
      <c r="E23" s="50"/>
      <c r="F23" s="50"/>
      <c r="G23" s="44"/>
      <c r="H23" s="44"/>
      <c r="I23" s="44"/>
      <c r="J23" s="44"/>
    </row>
    <row r="24" spans="2:10" ht="15" customHeight="1">
      <c r="B24" s="50"/>
      <c r="C24" s="50"/>
      <c r="D24" s="50"/>
      <c r="E24" s="50"/>
      <c r="F24" s="50"/>
      <c r="G24" s="44"/>
      <c r="H24" s="44"/>
      <c r="I24" s="44"/>
      <c r="J24" s="44"/>
    </row>
    <row r="25" spans="2:10" ht="15" customHeight="1">
      <c r="B25" s="50"/>
      <c r="C25" s="50"/>
      <c r="D25" s="50"/>
      <c r="E25" s="50"/>
      <c r="F25" s="50"/>
      <c r="G25" s="44"/>
      <c r="H25" s="44"/>
      <c r="I25" s="44"/>
      <c r="J25" s="44"/>
    </row>
    <row r="26" spans="2:10" ht="15" customHeight="1">
      <c r="B26" s="50"/>
      <c r="C26" s="50"/>
      <c r="D26" s="50"/>
      <c r="E26" s="50"/>
      <c r="F26" s="50"/>
      <c r="G26" s="44"/>
      <c r="H26" s="44"/>
      <c r="I26" s="44"/>
      <c r="J26" s="44"/>
    </row>
    <row r="27" spans="2:10" ht="15" customHeight="1">
      <c r="B27" s="50"/>
      <c r="C27" s="50"/>
      <c r="D27" s="50"/>
      <c r="E27" s="50"/>
      <c r="F27" s="50"/>
      <c r="G27" s="44"/>
      <c r="H27" s="44"/>
      <c r="I27" s="44"/>
      <c r="J27" s="44"/>
    </row>
    <row r="28" spans="2:10">
      <c r="B28" s="50"/>
      <c r="C28" s="50"/>
      <c r="D28" s="50"/>
      <c r="E28" s="50"/>
      <c r="F28" s="50"/>
      <c r="G28" s="44"/>
      <c r="H28" s="44"/>
      <c r="I28" s="44"/>
      <c r="J28" s="44"/>
    </row>
    <row r="30" spans="2:10">
      <c r="D30" s="51"/>
      <c r="E30" s="51"/>
    </row>
    <row r="31" spans="2:10">
      <c r="D31" s="52"/>
      <c r="E31" s="52"/>
      <c r="G31" s="98"/>
      <c r="H31" s="98"/>
      <c r="I31" s="98"/>
    </row>
    <row r="32" spans="2:10">
      <c r="D32" s="97"/>
      <c r="E32" s="97"/>
      <c r="G32" s="96" t="s">
        <v>361</v>
      </c>
      <c r="H32" s="96"/>
      <c r="I32" s="96"/>
    </row>
    <row r="33" spans="7:9">
      <c r="G33" s="92" t="s">
        <v>434</v>
      </c>
      <c r="H33" s="92"/>
      <c r="I33" s="92"/>
    </row>
  </sheetData>
  <sheetProtection algorithmName="SHA-512" hashValue="UbXqJTW3UMILwrh303YehMFCk7jxe7vmPu0zZsNAcjncImqz1X4APbtDMktXfjy0XfTREOZ8SlThwTwq2hGFEw==" saltValue="SUp+xV88ISXtRtCqaIbGAA==" spinCount="100000" sheet="1" objects="1" scenarios="1"/>
  <mergeCells count="12">
    <mergeCell ref="B6:J6"/>
    <mergeCell ref="G33:I33"/>
    <mergeCell ref="B8:E8"/>
    <mergeCell ref="E10:E11"/>
    <mergeCell ref="G32:I32"/>
    <mergeCell ref="D32:E32"/>
    <mergeCell ref="B10:B11"/>
    <mergeCell ref="C10:C11"/>
    <mergeCell ref="D10:D11"/>
    <mergeCell ref="F10:F11"/>
    <mergeCell ref="G10:J10"/>
    <mergeCell ref="G31:I3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2"/>
  <dimension ref="A1:BE42"/>
  <sheetViews>
    <sheetView workbookViewId="0">
      <pane ySplit="1" topLeftCell="A2" activePane="bottomLeft" state="frozen"/>
      <selection pane="bottomLeft" activeCell="BD2" sqref="BD2:BD24"/>
    </sheetView>
  </sheetViews>
  <sheetFormatPr defaultRowHeight="15"/>
  <cols>
    <col min="2" max="3" width="9.28515625" customWidth="1"/>
    <col min="4" max="4" width="8.42578125" customWidth="1"/>
    <col min="5" max="5" width="12.85546875" customWidth="1"/>
    <col min="6" max="6" width="8.140625" customWidth="1"/>
    <col min="7" max="7" width="39.5703125" customWidth="1"/>
    <col min="8" max="8" width="7.140625" bestFit="1" customWidth="1"/>
    <col min="9" max="9" width="60" bestFit="1" customWidth="1"/>
    <col min="10" max="10" width="7.140625" bestFit="1" customWidth="1"/>
    <col min="11" max="11" width="23.85546875" bestFit="1" customWidth="1"/>
    <col min="12" max="12" width="7.140625" bestFit="1" customWidth="1"/>
    <col min="13" max="13" width="51.5703125" bestFit="1" customWidth="1"/>
    <col min="14" max="14" width="7.140625" bestFit="1" customWidth="1"/>
    <col min="15" max="15" width="39" bestFit="1" customWidth="1"/>
    <col min="16" max="16" width="7.140625" bestFit="1" customWidth="1"/>
    <col min="17" max="17" width="33.28515625" bestFit="1" customWidth="1"/>
    <col min="18" max="18" width="7.140625" bestFit="1" customWidth="1"/>
    <col min="19" max="19" width="59.5703125" bestFit="1" customWidth="1"/>
    <col min="20" max="20" width="7.140625" bestFit="1" customWidth="1"/>
    <col min="21" max="21" width="94.5703125" bestFit="1" customWidth="1"/>
    <col min="22" max="22" width="7.140625" bestFit="1" customWidth="1"/>
    <col min="23" max="23" width="18.140625" bestFit="1" customWidth="1"/>
    <col min="24" max="24" width="7.140625" bestFit="1" customWidth="1"/>
    <col min="25" max="25" width="53.7109375" bestFit="1" customWidth="1"/>
    <col min="26" max="26" width="8.5703125" bestFit="1" customWidth="1"/>
    <col min="27" max="27" width="19.5703125" bestFit="1" customWidth="1"/>
    <col min="28" max="28" width="7.140625" bestFit="1" customWidth="1"/>
    <col min="29" max="29" width="47" bestFit="1" customWidth="1"/>
    <col min="30" max="30" width="7.140625" bestFit="1" customWidth="1"/>
    <col min="31" max="31" width="23.42578125" bestFit="1" customWidth="1"/>
    <col min="32" max="32" width="7.140625" bestFit="1" customWidth="1"/>
    <col min="33" max="33" width="23.7109375" bestFit="1" customWidth="1"/>
    <col min="34" max="34" width="7.140625" bestFit="1" customWidth="1"/>
    <col min="35" max="35" width="26.85546875" bestFit="1" customWidth="1"/>
    <col min="36" max="36" width="7.140625" bestFit="1" customWidth="1"/>
    <col min="37" max="37" width="52" bestFit="1" customWidth="1"/>
    <col min="38" max="38" width="7.140625" bestFit="1" customWidth="1"/>
    <col min="39" max="39" width="32.42578125" bestFit="1" customWidth="1"/>
    <col min="40" max="40" width="7.140625" bestFit="1" customWidth="1"/>
    <col min="41" max="41" width="26" bestFit="1" customWidth="1"/>
    <col min="42" max="42" width="7.140625" bestFit="1" customWidth="1"/>
    <col min="43" max="43" width="38.42578125" bestFit="1" customWidth="1"/>
    <col min="44" max="44" width="7.140625" bestFit="1" customWidth="1"/>
    <col min="45" max="45" width="40.140625" bestFit="1" customWidth="1"/>
    <col min="46" max="46" width="7.140625" bestFit="1" customWidth="1"/>
    <col min="47" max="47" width="37.28515625" bestFit="1" customWidth="1"/>
    <col min="48" max="48" width="7.140625" bestFit="1" customWidth="1"/>
    <col min="49" max="49" width="20.85546875" bestFit="1" customWidth="1"/>
    <col min="50" max="50" width="7.140625" bestFit="1" customWidth="1"/>
    <col min="51" max="51" width="34.7109375" bestFit="1" customWidth="1"/>
    <col min="52" max="52" width="7.140625" bestFit="1" customWidth="1"/>
    <col min="53" max="53" width="36.5703125" bestFit="1" customWidth="1"/>
    <col min="55" max="55" width="29.85546875" customWidth="1"/>
    <col min="56" max="56" width="20.42578125" bestFit="1" customWidth="1"/>
  </cols>
  <sheetData>
    <row r="1" spans="1:57" ht="49.5" customHeight="1" thickBot="1">
      <c r="A1" s="16" t="s">
        <v>15</v>
      </c>
      <c r="B1" s="32" t="s">
        <v>94</v>
      </c>
      <c r="C1" s="32" t="s">
        <v>95</v>
      </c>
      <c r="D1" s="24" t="s">
        <v>55</v>
      </c>
      <c r="E1" s="21" t="s">
        <v>9</v>
      </c>
      <c r="F1" s="13" t="s">
        <v>10</v>
      </c>
      <c r="G1" s="13" t="s">
        <v>93</v>
      </c>
      <c r="H1" s="11" t="s">
        <v>16</v>
      </c>
      <c r="I1" s="15" t="s">
        <v>17</v>
      </c>
      <c r="J1" s="11" t="s">
        <v>16</v>
      </c>
      <c r="K1" s="15" t="s">
        <v>33</v>
      </c>
      <c r="L1" s="11" t="s">
        <v>16</v>
      </c>
      <c r="M1" s="15" t="s">
        <v>25</v>
      </c>
      <c r="N1" s="11" t="s">
        <v>16</v>
      </c>
      <c r="O1" s="15" t="s">
        <v>18</v>
      </c>
      <c r="P1" s="11" t="s">
        <v>16</v>
      </c>
      <c r="Q1" s="15" t="s">
        <v>27</v>
      </c>
      <c r="R1" s="11" t="s">
        <v>16</v>
      </c>
      <c r="S1" s="15" t="s">
        <v>11</v>
      </c>
      <c r="T1" s="11" t="s">
        <v>16</v>
      </c>
      <c r="U1" s="15" t="s">
        <v>28</v>
      </c>
      <c r="V1" s="11" t="s">
        <v>16</v>
      </c>
      <c r="W1" s="15" t="s">
        <v>35</v>
      </c>
      <c r="X1" s="11" t="s">
        <v>16</v>
      </c>
      <c r="Y1" s="13" t="s">
        <v>19</v>
      </c>
      <c r="Z1" s="11" t="s">
        <v>16</v>
      </c>
      <c r="AA1" s="13" t="s">
        <v>30</v>
      </c>
      <c r="AB1" s="11" t="s">
        <v>16</v>
      </c>
      <c r="AC1" s="13" t="s">
        <v>31</v>
      </c>
      <c r="AD1" s="11" t="s">
        <v>16</v>
      </c>
      <c r="AE1" s="13" t="s">
        <v>20</v>
      </c>
      <c r="AF1" s="11" t="s">
        <v>16</v>
      </c>
      <c r="AG1" s="13" t="s">
        <v>21</v>
      </c>
      <c r="AH1" s="11" t="s">
        <v>16</v>
      </c>
      <c r="AI1" s="13" t="s">
        <v>29</v>
      </c>
      <c r="AJ1" s="11" t="s">
        <v>16</v>
      </c>
      <c r="AK1" s="13" t="s">
        <v>23</v>
      </c>
      <c r="AL1" s="11" t="s">
        <v>16</v>
      </c>
      <c r="AM1" s="13" t="s">
        <v>32</v>
      </c>
      <c r="AN1" s="11" t="s">
        <v>16</v>
      </c>
      <c r="AO1" s="13" t="s">
        <v>13</v>
      </c>
      <c r="AP1" s="11" t="s">
        <v>16</v>
      </c>
      <c r="AQ1" s="13" t="s">
        <v>36</v>
      </c>
      <c r="AR1" s="11" t="s">
        <v>16</v>
      </c>
      <c r="AS1" s="13" t="s">
        <v>22</v>
      </c>
      <c r="AT1" s="11" t="s">
        <v>16</v>
      </c>
      <c r="AU1" s="13" t="s">
        <v>12</v>
      </c>
      <c r="AV1" s="11" t="s">
        <v>16</v>
      </c>
      <c r="AW1" s="13" t="s">
        <v>26</v>
      </c>
      <c r="AX1" s="11" t="s">
        <v>16</v>
      </c>
      <c r="AY1" s="13" t="s">
        <v>24</v>
      </c>
      <c r="AZ1" s="11" t="s">
        <v>16</v>
      </c>
      <c r="BA1" s="11" t="s">
        <v>34</v>
      </c>
      <c r="BC1" t="s">
        <v>97</v>
      </c>
      <c r="BD1" s="5" t="s">
        <v>385</v>
      </c>
      <c r="BE1" t="s">
        <v>98</v>
      </c>
    </row>
    <row r="2" spans="1:57" ht="26.25" thickBot="1">
      <c r="A2" s="26" t="str">
        <f>'Informações Gerais'!G11</f>
        <v>SP</v>
      </c>
      <c r="B2" s="26">
        <f ca="1">COUNTA(INDIRECT(ADDRESS(1,MATCH(apoio!$A$2,apoio!$A$1:$BD$1,0))&amp;":"&amp;ADDRESS(38,MATCH(apoio!$A$2,apoio!$A$1:$BD$1,0))))-1</f>
        <v>21</v>
      </c>
      <c r="C2" s="26">
        <f ca="1">COUNTA(INDIRECT(ADDRESS(40,MATCH(apoio!$A$2,apoio!$A$1:$BD$1,0))&amp;":"&amp;ADDRESS(43,MATCH(apoio!$A$2,apoio!$A$1:$BD$1,0))))</f>
        <v>2</v>
      </c>
      <c r="D2" s="25" t="s">
        <v>37</v>
      </c>
      <c r="E2" s="7" t="s">
        <v>2</v>
      </c>
      <c r="F2" s="20" t="s">
        <v>17</v>
      </c>
      <c r="G2" s="29" t="s">
        <v>75</v>
      </c>
      <c r="H2" s="7">
        <v>1</v>
      </c>
      <c r="I2" s="14" t="s">
        <v>99</v>
      </c>
      <c r="J2" s="7">
        <v>187</v>
      </c>
      <c r="K2" s="14" t="s">
        <v>104</v>
      </c>
      <c r="L2" s="7">
        <v>138</v>
      </c>
      <c r="M2" s="14" t="s">
        <v>106</v>
      </c>
      <c r="N2" s="7">
        <v>6</v>
      </c>
      <c r="O2" s="14" t="s">
        <v>121</v>
      </c>
      <c r="P2" s="7">
        <v>158</v>
      </c>
      <c r="Q2" s="14" t="s">
        <v>133</v>
      </c>
      <c r="R2" s="7">
        <v>16</v>
      </c>
      <c r="S2" s="14" t="s">
        <v>136</v>
      </c>
      <c r="T2" s="7">
        <v>161</v>
      </c>
      <c r="U2" s="14" t="s">
        <v>149</v>
      </c>
      <c r="V2" s="7">
        <v>195</v>
      </c>
      <c r="W2" s="14" t="s">
        <v>159</v>
      </c>
      <c r="X2" s="7">
        <v>22</v>
      </c>
      <c r="Y2" s="14" t="s">
        <v>161</v>
      </c>
      <c r="Z2" s="7">
        <v>164</v>
      </c>
      <c r="AA2" s="14" t="s">
        <v>197</v>
      </c>
      <c r="AB2" s="7">
        <v>166</v>
      </c>
      <c r="AC2" s="14" t="s">
        <v>200</v>
      </c>
      <c r="AD2" s="7">
        <v>58</v>
      </c>
      <c r="AE2" s="14" t="s">
        <v>210</v>
      </c>
      <c r="AF2" s="7">
        <v>61</v>
      </c>
      <c r="AG2" s="14" t="s">
        <v>214</v>
      </c>
      <c r="AH2" s="7">
        <v>163</v>
      </c>
      <c r="AI2" s="14" t="s">
        <v>221</v>
      </c>
      <c r="AJ2" s="7">
        <v>107</v>
      </c>
      <c r="AK2" s="14" t="s">
        <v>223</v>
      </c>
      <c r="AL2" s="7">
        <v>178</v>
      </c>
      <c r="AM2" s="14" t="s">
        <v>234</v>
      </c>
      <c r="AN2" s="7">
        <v>153</v>
      </c>
      <c r="AO2" s="14" t="s">
        <v>243</v>
      </c>
      <c r="AP2" s="7">
        <v>202</v>
      </c>
      <c r="AQ2" s="14" t="s">
        <v>247</v>
      </c>
      <c r="AR2" s="7">
        <v>66</v>
      </c>
      <c r="AS2" s="14" t="s">
        <v>252</v>
      </c>
      <c r="AT2" s="7">
        <v>92</v>
      </c>
      <c r="AU2" s="14" t="s">
        <v>277</v>
      </c>
      <c r="AV2" s="7">
        <v>155</v>
      </c>
      <c r="AW2" s="14" t="s">
        <v>294</v>
      </c>
      <c r="AX2" s="7">
        <v>117</v>
      </c>
      <c r="AY2" s="14" t="s">
        <v>297</v>
      </c>
      <c r="AZ2" s="7">
        <v>188</v>
      </c>
      <c r="BA2" s="7" t="s">
        <v>318</v>
      </c>
      <c r="BC2" t="s">
        <v>96</v>
      </c>
      <c r="BD2" t="s">
        <v>386</v>
      </c>
      <c r="BE2" t="s">
        <v>37</v>
      </c>
    </row>
    <row r="3" spans="1:57">
      <c r="D3" s="9" t="s">
        <v>54</v>
      </c>
      <c r="E3" s="8" t="s">
        <v>3</v>
      </c>
      <c r="F3" s="20" t="s">
        <v>33</v>
      </c>
      <c r="G3" s="29" t="s">
        <v>74</v>
      </c>
      <c r="H3" s="8">
        <v>2</v>
      </c>
      <c r="I3" s="10" t="s">
        <v>100</v>
      </c>
      <c r="J3" s="9">
        <v>221</v>
      </c>
      <c r="K3" s="9" t="s">
        <v>105</v>
      </c>
      <c r="L3" s="8">
        <v>139</v>
      </c>
      <c r="M3" s="10" t="s">
        <v>107</v>
      </c>
      <c r="N3" s="8">
        <v>7</v>
      </c>
      <c r="O3" s="10" t="s">
        <v>122</v>
      </c>
      <c r="P3" s="8">
        <v>159</v>
      </c>
      <c r="Q3" s="10" t="s">
        <v>134</v>
      </c>
      <c r="R3" s="8">
        <v>17</v>
      </c>
      <c r="S3" s="10" t="s">
        <v>137</v>
      </c>
      <c r="T3" s="8">
        <v>162</v>
      </c>
      <c r="U3" s="10" t="s">
        <v>150</v>
      </c>
      <c r="V3" s="9">
        <v>196</v>
      </c>
      <c r="W3" s="12" t="s">
        <v>160</v>
      </c>
      <c r="X3" s="8">
        <v>23</v>
      </c>
      <c r="Y3" s="10" t="s">
        <v>162</v>
      </c>
      <c r="Z3" s="8">
        <v>165</v>
      </c>
      <c r="AA3" s="10" t="s">
        <v>198</v>
      </c>
      <c r="AB3" s="8">
        <v>167</v>
      </c>
      <c r="AC3" s="10" t="s">
        <v>201</v>
      </c>
      <c r="AD3" s="8">
        <v>59</v>
      </c>
      <c r="AE3" s="10" t="s">
        <v>211</v>
      </c>
      <c r="AF3" s="8">
        <v>62</v>
      </c>
      <c r="AG3" s="10" t="s">
        <v>215</v>
      </c>
      <c r="AH3" s="9">
        <v>197</v>
      </c>
      <c r="AI3" s="12" t="s">
        <v>222</v>
      </c>
      <c r="AJ3" s="8">
        <v>108</v>
      </c>
      <c r="AK3" s="10" t="s">
        <v>224</v>
      </c>
      <c r="AL3" s="8">
        <v>179</v>
      </c>
      <c r="AM3" s="10" t="s">
        <v>235</v>
      </c>
      <c r="AN3" s="8">
        <v>154</v>
      </c>
      <c r="AO3" s="10" t="s">
        <v>244</v>
      </c>
      <c r="AP3" s="8">
        <v>206</v>
      </c>
      <c r="AQ3" s="10" t="s">
        <v>248</v>
      </c>
      <c r="AR3" s="8">
        <v>67</v>
      </c>
      <c r="AS3" s="10" t="s">
        <v>253</v>
      </c>
      <c r="AT3" s="8">
        <v>93</v>
      </c>
      <c r="AU3" s="10" t="s">
        <v>278</v>
      </c>
      <c r="AV3" s="8">
        <v>156</v>
      </c>
      <c r="AW3" s="10" t="s">
        <v>295</v>
      </c>
      <c r="AX3" s="8">
        <v>118</v>
      </c>
      <c r="AY3" s="10" t="s">
        <v>298</v>
      </c>
      <c r="AZ3" s="8">
        <v>189</v>
      </c>
      <c r="BA3" s="8" t="s">
        <v>319</v>
      </c>
      <c r="BC3" t="s">
        <v>7</v>
      </c>
      <c r="BD3" s="58" t="s">
        <v>387</v>
      </c>
      <c r="BE3" t="s">
        <v>54</v>
      </c>
    </row>
    <row r="4" spans="1:57">
      <c r="E4" s="8" t="s">
        <v>4</v>
      </c>
      <c r="F4" s="20" t="s">
        <v>25</v>
      </c>
      <c r="G4" s="29" t="s">
        <v>73</v>
      </c>
      <c r="H4" s="8">
        <v>3</v>
      </c>
      <c r="I4" s="8" t="s">
        <v>101</v>
      </c>
      <c r="J4" s="14"/>
      <c r="L4" s="8">
        <v>140</v>
      </c>
      <c r="M4" s="10" t="s">
        <v>108</v>
      </c>
      <c r="N4" s="8">
        <v>8</v>
      </c>
      <c r="O4" s="10" t="s">
        <v>123</v>
      </c>
      <c r="P4" s="9">
        <v>160</v>
      </c>
      <c r="Q4" s="12" t="s">
        <v>135</v>
      </c>
      <c r="R4" s="8">
        <v>18</v>
      </c>
      <c r="S4" s="10" t="s">
        <v>138</v>
      </c>
      <c r="T4" s="8">
        <v>198</v>
      </c>
      <c r="U4" s="8" t="s">
        <v>151</v>
      </c>
      <c r="X4" s="8">
        <v>24</v>
      </c>
      <c r="Y4" s="10" t="s">
        <v>163</v>
      </c>
      <c r="Z4" s="9">
        <v>217</v>
      </c>
      <c r="AA4" s="12" t="s">
        <v>199</v>
      </c>
      <c r="AB4" s="8">
        <v>168</v>
      </c>
      <c r="AC4" s="10" t="s">
        <v>202</v>
      </c>
      <c r="AD4" s="8">
        <v>60</v>
      </c>
      <c r="AE4" s="10" t="s">
        <v>212</v>
      </c>
      <c r="AF4" s="8">
        <v>63</v>
      </c>
      <c r="AG4" s="8" t="s">
        <v>216</v>
      </c>
      <c r="AJ4" s="8">
        <v>109</v>
      </c>
      <c r="AK4" s="10" t="s">
        <v>225</v>
      </c>
      <c r="AL4" s="8">
        <v>180</v>
      </c>
      <c r="AM4" s="10" t="s">
        <v>236</v>
      </c>
      <c r="AN4" s="8">
        <v>200</v>
      </c>
      <c r="AO4" s="10" t="s">
        <v>245</v>
      </c>
      <c r="AP4" s="8">
        <v>207</v>
      </c>
      <c r="AQ4" s="10" t="s">
        <v>249</v>
      </c>
      <c r="AR4" s="8">
        <v>68</v>
      </c>
      <c r="AS4" s="10" t="s">
        <v>254</v>
      </c>
      <c r="AT4" s="8">
        <v>94</v>
      </c>
      <c r="AU4" s="10" t="s">
        <v>279</v>
      </c>
      <c r="AV4" s="9">
        <v>157</v>
      </c>
      <c r="AW4" s="12" t="s">
        <v>296</v>
      </c>
      <c r="AX4" s="8">
        <v>119</v>
      </c>
      <c r="AY4" s="10" t="s">
        <v>299</v>
      </c>
      <c r="AZ4" s="8">
        <v>190</v>
      </c>
      <c r="BA4" s="8" t="s">
        <v>320</v>
      </c>
      <c r="BC4" t="s">
        <v>53</v>
      </c>
      <c r="BD4" t="s">
        <v>388</v>
      </c>
    </row>
    <row r="5" spans="1:57">
      <c r="E5" s="9" t="s">
        <v>5</v>
      </c>
      <c r="F5" s="20" t="s">
        <v>18</v>
      </c>
      <c r="G5" s="29" t="s">
        <v>427</v>
      </c>
      <c r="H5" s="8">
        <v>4</v>
      </c>
      <c r="I5" s="8" t="s">
        <v>102</v>
      </c>
      <c r="J5" s="10"/>
      <c r="L5" s="8">
        <v>141</v>
      </c>
      <c r="M5" s="10" t="s">
        <v>109</v>
      </c>
      <c r="N5" s="8">
        <v>9</v>
      </c>
      <c r="O5" s="8" t="s">
        <v>124</v>
      </c>
      <c r="R5" s="8">
        <v>19</v>
      </c>
      <c r="S5" s="10" t="s">
        <v>139</v>
      </c>
      <c r="T5" s="8">
        <v>199</v>
      </c>
      <c r="U5" s="8" t="s">
        <v>152</v>
      </c>
      <c r="X5" s="8">
        <v>25</v>
      </c>
      <c r="Y5" s="8" t="s">
        <v>164</v>
      </c>
      <c r="AB5" s="8">
        <v>172</v>
      </c>
      <c r="AC5" s="10" t="s">
        <v>203</v>
      </c>
      <c r="AD5" s="9">
        <v>15201</v>
      </c>
      <c r="AE5" s="12" t="s">
        <v>213</v>
      </c>
      <c r="AF5" s="8">
        <v>64</v>
      </c>
      <c r="AG5" s="8" t="s">
        <v>217</v>
      </c>
      <c r="AJ5" s="8">
        <v>110</v>
      </c>
      <c r="AK5" s="10" t="s">
        <v>226</v>
      </c>
      <c r="AL5" s="8">
        <v>181</v>
      </c>
      <c r="AM5" s="10" t="s">
        <v>237</v>
      </c>
      <c r="AN5" s="9">
        <v>15202</v>
      </c>
      <c r="AO5" s="12" t="s">
        <v>246</v>
      </c>
      <c r="AP5" s="8">
        <v>208</v>
      </c>
      <c r="AQ5" s="10" t="s">
        <v>250</v>
      </c>
      <c r="AR5" s="8">
        <v>69</v>
      </c>
      <c r="AS5" s="10" t="s">
        <v>255</v>
      </c>
      <c r="AT5" s="8">
        <v>95</v>
      </c>
      <c r="AU5" s="8" t="s">
        <v>280</v>
      </c>
      <c r="AX5" s="8">
        <v>120</v>
      </c>
      <c r="AY5" s="10" t="s">
        <v>300</v>
      </c>
      <c r="AZ5" s="9">
        <v>191</v>
      </c>
      <c r="BA5" s="9" t="s">
        <v>321</v>
      </c>
      <c r="BD5" t="s">
        <v>430</v>
      </c>
    </row>
    <row r="6" spans="1:57" ht="25.5">
      <c r="E6" s="8" t="s">
        <v>52</v>
      </c>
      <c r="F6" s="20" t="s">
        <v>27</v>
      </c>
      <c r="G6" s="29" t="s">
        <v>76</v>
      </c>
      <c r="H6" s="9">
        <v>5</v>
      </c>
      <c r="I6" s="9" t="s">
        <v>103</v>
      </c>
      <c r="J6" s="10"/>
      <c r="K6" s="18"/>
      <c r="L6" s="8">
        <v>142</v>
      </c>
      <c r="M6" s="10" t="s">
        <v>110</v>
      </c>
      <c r="N6" s="8">
        <v>10</v>
      </c>
      <c r="O6" s="8" t="s">
        <v>125</v>
      </c>
      <c r="R6" s="8">
        <v>20</v>
      </c>
      <c r="S6" s="10" t="s">
        <v>140</v>
      </c>
      <c r="T6" s="8">
        <v>201</v>
      </c>
      <c r="U6" s="8" t="s">
        <v>153</v>
      </c>
      <c r="X6" s="8">
        <v>26</v>
      </c>
      <c r="Y6" s="8" t="s">
        <v>165</v>
      </c>
      <c r="AA6" s="2"/>
      <c r="AB6" s="8">
        <v>173</v>
      </c>
      <c r="AC6" s="8" t="s">
        <v>204</v>
      </c>
      <c r="AF6" s="8">
        <v>65</v>
      </c>
      <c r="AG6" s="8" t="s">
        <v>218</v>
      </c>
      <c r="AJ6" s="8">
        <v>111</v>
      </c>
      <c r="AK6" s="10" t="s">
        <v>227</v>
      </c>
      <c r="AL6" s="8">
        <v>182</v>
      </c>
      <c r="AM6" s="8" t="s">
        <v>238</v>
      </c>
      <c r="AP6" s="9">
        <v>211</v>
      </c>
      <c r="AQ6" s="12" t="s">
        <v>251</v>
      </c>
      <c r="AR6" s="8">
        <v>70</v>
      </c>
      <c r="AS6" s="10" t="s">
        <v>256</v>
      </c>
      <c r="AT6" s="8">
        <v>96</v>
      </c>
      <c r="AU6" s="8" t="s">
        <v>281</v>
      </c>
      <c r="AX6" s="8">
        <v>121</v>
      </c>
      <c r="AY6" s="8" t="s">
        <v>301</v>
      </c>
      <c r="BD6" t="s">
        <v>431</v>
      </c>
    </row>
    <row r="7" spans="1:57">
      <c r="E7" s="9" t="s">
        <v>53</v>
      </c>
      <c r="F7" s="22" t="s">
        <v>11</v>
      </c>
      <c r="G7" s="29" t="s">
        <v>77</v>
      </c>
      <c r="H7" s="5"/>
      <c r="L7" s="8">
        <v>143</v>
      </c>
      <c r="M7" s="10" t="s">
        <v>111</v>
      </c>
      <c r="N7" s="8">
        <v>11</v>
      </c>
      <c r="O7" s="8" t="s">
        <v>126</v>
      </c>
      <c r="R7" s="8">
        <v>21</v>
      </c>
      <c r="S7" s="10" t="s">
        <v>141</v>
      </c>
      <c r="T7" s="8">
        <v>203</v>
      </c>
      <c r="U7" s="8" t="s">
        <v>154</v>
      </c>
      <c r="X7" s="8">
        <v>27</v>
      </c>
      <c r="Y7" s="8" t="s">
        <v>166</v>
      </c>
      <c r="AB7" s="8">
        <v>174</v>
      </c>
      <c r="AC7" s="8" t="s">
        <v>205</v>
      </c>
      <c r="AF7" s="8">
        <v>175</v>
      </c>
      <c r="AG7" s="8" t="s">
        <v>219</v>
      </c>
      <c r="AJ7" s="8">
        <v>112</v>
      </c>
      <c r="AK7" s="10" t="s">
        <v>228</v>
      </c>
      <c r="AL7" s="8">
        <v>183</v>
      </c>
      <c r="AM7" s="8" t="s">
        <v>239</v>
      </c>
      <c r="AR7" s="8">
        <v>71</v>
      </c>
      <c r="AS7" s="10" t="s">
        <v>257</v>
      </c>
      <c r="AT7" s="8">
        <v>97</v>
      </c>
      <c r="AU7" s="8" t="s">
        <v>282</v>
      </c>
      <c r="AX7" s="8">
        <v>122</v>
      </c>
      <c r="AY7" s="8" t="s">
        <v>302</v>
      </c>
      <c r="BD7" s="59" t="s">
        <v>389</v>
      </c>
    </row>
    <row r="8" spans="1:57" ht="25.5">
      <c r="F8" s="11" t="s">
        <v>28</v>
      </c>
      <c r="G8" s="29" t="s">
        <v>428</v>
      </c>
      <c r="H8" s="5"/>
      <c r="L8" s="8">
        <v>144</v>
      </c>
      <c r="M8" s="10" t="s">
        <v>112</v>
      </c>
      <c r="N8" s="8">
        <v>12</v>
      </c>
      <c r="O8" s="8" t="s">
        <v>127</v>
      </c>
      <c r="R8" s="8">
        <v>169</v>
      </c>
      <c r="S8" s="10" t="s">
        <v>142</v>
      </c>
      <c r="T8" s="8">
        <v>204</v>
      </c>
      <c r="U8" s="8" t="s">
        <v>155</v>
      </c>
      <c r="X8" s="8">
        <v>28</v>
      </c>
      <c r="Y8" s="8" t="s">
        <v>167</v>
      </c>
      <c r="AB8" s="8">
        <v>213</v>
      </c>
      <c r="AC8" s="8" t="s">
        <v>206</v>
      </c>
      <c r="AF8" s="9">
        <v>216</v>
      </c>
      <c r="AG8" s="9" t="s">
        <v>220</v>
      </c>
      <c r="AJ8" s="8">
        <v>113</v>
      </c>
      <c r="AK8" s="10" t="s">
        <v>229</v>
      </c>
      <c r="AL8" s="8">
        <v>184</v>
      </c>
      <c r="AM8" s="8" t="s">
        <v>240</v>
      </c>
      <c r="AR8" s="8">
        <v>72</v>
      </c>
      <c r="AS8" s="10" t="s">
        <v>258</v>
      </c>
      <c r="AT8" s="8">
        <v>98</v>
      </c>
      <c r="AU8" s="8" t="s">
        <v>283</v>
      </c>
      <c r="AX8" s="8">
        <v>123</v>
      </c>
      <c r="AY8" s="8" t="s">
        <v>303</v>
      </c>
      <c r="BD8" t="s">
        <v>390</v>
      </c>
    </row>
    <row r="9" spans="1:57" ht="25.5">
      <c r="F9" s="11" t="s">
        <v>35</v>
      </c>
      <c r="G9" s="29" t="s">
        <v>78</v>
      </c>
      <c r="H9" s="5"/>
      <c r="L9" s="8">
        <v>145</v>
      </c>
      <c r="M9" s="10" t="s">
        <v>113</v>
      </c>
      <c r="N9" s="8">
        <v>13</v>
      </c>
      <c r="O9" s="8" t="s">
        <v>128</v>
      </c>
      <c r="R9" s="8">
        <v>170</v>
      </c>
      <c r="S9" s="10" t="s">
        <v>143</v>
      </c>
      <c r="T9" s="8">
        <v>205</v>
      </c>
      <c r="U9" s="8" t="s">
        <v>156</v>
      </c>
      <c r="X9" s="8">
        <v>29</v>
      </c>
      <c r="Y9" s="8" t="s">
        <v>168</v>
      </c>
      <c r="AB9" s="8">
        <v>218</v>
      </c>
      <c r="AC9" s="8" t="s">
        <v>207</v>
      </c>
      <c r="AJ9" s="8">
        <v>114</v>
      </c>
      <c r="AK9" s="10" t="s">
        <v>230</v>
      </c>
      <c r="AL9" s="8">
        <v>185</v>
      </c>
      <c r="AM9" s="8" t="s">
        <v>241</v>
      </c>
      <c r="AR9" s="8">
        <v>73</v>
      </c>
      <c r="AS9" s="10" t="s">
        <v>259</v>
      </c>
      <c r="AT9" s="8">
        <v>99</v>
      </c>
      <c r="AU9" s="8" t="s">
        <v>284</v>
      </c>
      <c r="AX9" s="8">
        <v>124</v>
      </c>
      <c r="AY9" s="8" t="s">
        <v>304</v>
      </c>
      <c r="BD9" t="s">
        <v>391</v>
      </c>
    </row>
    <row r="10" spans="1:57">
      <c r="F10" s="11" t="s">
        <v>19</v>
      </c>
      <c r="G10" s="5" t="s">
        <v>72</v>
      </c>
      <c r="H10" s="5"/>
      <c r="L10" s="8">
        <v>146</v>
      </c>
      <c r="M10" s="10" t="s">
        <v>114</v>
      </c>
      <c r="N10" s="8">
        <v>14</v>
      </c>
      <c r="O10" s="8" t="s">
        <v>129</v>
      </c>
      <c r="R10" s="8">
        <v>193</v>
      </c>
      <c r="S10" s="10" t="s">
        <v>144</v>
      </c>
      <c r="T10" s="8">
        <v>214</v>
      </c>
      <c r="U10" s="8" t="s">
        <v>157</v>
      </c>
      <c r="X10" s="8">
        <v>30</v>
      </c>
      <c r="Y10" s="8" t="s">
        <v>169</v>
      </c>
      <c r="AB10" s="8">
        <v>219</v>
      </c>
      <c r="AC10" s="8" t="s">
        <v>208</v>
      </c>
      <c r="AJ10" s="8">
        <v>115</v>
      </c>
      <c r="AK10" s="10" t="s">
        <v>231</v>
      </c>
      <c r="AL10" s="9">
        <v>186</v>
      </c>
      <c r="AM10" s="9" t="s">
        <v>242</v>
      </c>
      <c r="AR10" s="8">
        <v>74</v>
      </c>
      <c r="AS10" s="10" t="s">
        <v>260</v>
      </c>
      <c r="AT10" s="8">
        <v>100</v>
      </c>
      <c r="AU10" s="8" t="s">
        <v>285</v>
      </c>
      <c r="AX10" s="8">
        <v>125</v>
      </c>
      <c r="AY10" s="8" t="s">
        <v>305</v>
      </c>
    </row>
    <row r="11" spans="1:57" ht="25.5">
      <c r="F11" s="11" t="s">
        <v>30</v>
      </c>
      <c r="G11" s="29" t="s">
        <v>79</v>
      </c>
      <c r="H11" s="5"/>
      <c r="L11" s="8">
        <v>147</v>
      </c>
      <c r="M11" s="10" t="s">
        <v>115</v>
      </c>
      <c r="N11" s="8">
        <v>15</v>
      </c>
      <c r="O11" s="8" t="s">
        <v>130</v>
      </c>
      <c r="R11" s="8">
        <v>209</v>
      </c>
      <c r="S11" s="10" t="s">
        <v>145</v>
      </c>
      <c r="T11" s="9">
        <v>215</v>
      </c>
      <c r="U11" s="9" t="s">
        <v>158</v>
      </c>
      <c r="X11" s="8">
        <v>31</v>
      </c>
      <c r="Y11" s="8" t="s">
        <v>170</v>
      </c>
      <c r="AB11" s="9">
        <v>220</v>
      </c>
      <c r="AC11" s="9" t="s">
        <v>209</v>
      </c>
      <c r="AJ11" s="8">
        <v>116</v>
      </c>
      <c r="AK11" s="8" t="s">
        <v>232</v>
      </c>
      <c r="AR11" s="8">
        <v>75</v>
      </c>
      <c r="AS11" s="10" t="s">
        <v>261</v>
      </c>
      <c r="AT11" s="8">
        <v>101</v>
      </c>
      <c r="AU11" s="8" t="s">
        <v>286</v>
      </c>
      <c r="AX11" s="8">
        <v>126</v>
      </c>
      <c r="AY11" s="8" t="s">
        <v>306</v>
      </c>
      <c r="BD11" t="s">
        <v>392</v>
      </c>
    </row>
    <row r="12" spans="1:57">
      <c r="F12" s="11" t="s">
        <v>31</v>
      </c>
      <c r="G12" s="29" t="s">
        <v>80</v>
      </c>
      <c r="H12" s="5"/>
      <c r="L12" s="8">
        <v>148</v>
      </c>
      <c r="M12" s="10" t="s">
        <v>116</v>
      </c>
      <c r="N12" s="8">
        <v>90</v>
      </c>
      <c r="O12" s="8" t="s">
        <v>131</v>
      </c>
      <c r="R12" s="8">
        <v>210</v>
      </c>
      <c r="S12" s="8" t="s">
        <v>146</v>
      </c>
      <c r="X12" s="8">
        <v>32</v>
      </c>
      <c r="Y12" s="8" t="s">
        <v>171</v>
      </c>
      <c r="AJ12" s="9">
        <v>192</v>
      </c>
      <c r="AK12" s="9" t="s">
        <v>233</v>
      </c>
      <c r="AR12" s="8">
        <v>76</v>
      </c>
      <c r="AS12" s="10" t="s">
        <v>262</v>
      </c>
      <c r="AT12" s="8">
        <v>102</v>
      </c>
      <c r="AU12" s="8" t="s">
        <v>287</v>
      </c>
      <c r="AX12" s="8">
        <v>127</v>
      </c>
      <c r="AY12" s="8" t="s">
        <v>307</v>
      </c>
      <c r="BD12" t="s">
        <v>432</v>
      </c>
    </row>
    <row r="13" spans="1:57" ht="25.5">
      <c r="F13" s="11" t="s">
        <v>20</v>
      </c>
      <c r="G13" s="29" t="s">
        <v>81</v>
      </c>
      <c r="H13" s="5"/>
      <c r="L13" s="8">
        <v>149</v>
      </c>
      <c r="M13" s="10" t="s">
        <v>117</v>
      </c>
      <c r="N13" s="9">
        <v>91</v>
      </c>
      <c r="O13" s="9" t="s">
        <v>132</v>
      </c>
      <c r="R13" s="8">
        <v>212</v>
      </c>
      <c r="S13" s="8" t="s">
        <v>147</v>
      </c>
      <c r="X13" s="8">
        <v>33</v>
      </c>
      <c r="Y13" s="8" t="s">
        <v>172</v>
      </c>
      <c r="AR13" s="8">
        <v>77</v>
      </c>
      <c r="AS13" s="10" t="s">
        <v>263</v>
      </c>
      <c r="AT13" s="8">
        <v>103</v>
      </c>
      <c r="AU13" s="8" t="s">
        <v>288</v>
      </c>
      <c r="AX13" s="8">
        <v>128</v>
      </c>
      <c r="AY13" s="8" t="s">
        <v>308</v>
      </c>
      <c r="BD13" t="s">
        <v>433</v>
      </c>
    </row>
    <row r="14" spans="1:57">
      <c r="F14" s="11" t="s">
        <v>21</v>
      </c>
      <c r="G14" s="29" t="s">
        <v>82</v>
      </c>
      <c r="H14" s="5"/>
      <c r="L14" s="8">
        <v>150</v>
      </c>
      <c r="M14" s="8" t="s">
        <v>118</v>
      </c>
      <c r="R14" s="9">
        <v>222</v>
      </c>
      <c r="S14" s="9" t="s">
        <v>148</v>
      </c>
      <c r="X14" s="8">
        <v>34</v>
      </c>
      <c r="Y14" s="8" t="s">
        <v>173</v>
      </c>
      <c r="AR14" s="8">
        <v>78</v>
      </c>
      <c r="AS14" s="10" t="s">
        <v>264</v>
      </c>
      <c r="AT14" s="8">
        <v>104</v>
      </c>
      <c r="AU14" s="8" t="s">
        <v>289</v>
      </c>
      <c r="AX14" s="8">
        <v>129</v>
      </c>
      <c r="AY14" s="8" t="s">
        <v>309</v>
      </c>
      <c r="BD14" t="s">
        <v>393</v>
      </c>
    </row>
    <row r="15" spans="1:57" ht="25.5">
      <c r="F15" s="11" t="s">
        <v>29</v>
      </c>
      <c r="G15" s="29" t="s">
        <v>83</v>
      </c>
      <c r="H15" s="5"/>
      <c r="L15" s="8">
        <v>151</v>
      </c>
      <c r="M15" s="8" t="s">
        <v>119</v>
      </c>
      <c r="X15" s="8">
        <v>35</v>
      </c>
      <c r="Y15" s="8" t="s">
        <v>174</v>
      </c>
      <c r="AR15" s="8">
        <v>79</v>
      </c>
      <c r="AS15" s="10" t="s">
        <v>265</v>
      </c>
      <c r="AT15" s="8">
        <v>105</v>
      </c>
      <c r="AU15" s="8" t="s">
        <v>290</v>
      </c>
      <c r="AX15" s="8">
        <v>130</v>
      </c>
      <c r="AY15" s="8" t="s">
        <v>310</v>
      </c>
      <c r="BD15" t="s">
        <v>394</v>
      </c>
    </row>
    <row r="16" spans="1:57" ht="25.5">
      <c r="F16" s="11" t="s">
        <v>23</v>
      </c>
      <c r="G16" s="29" t="s">
        <v>84</v>
      </c>
      <c r="H16" s="5"/>
      <c r="L16" s="9">
        <v>4801</v>
      </c>
      <c r="M16" s="9" t="s">
        <v>120</v>
      </c>
      <c r="X16" s="8">
        <v>36</v>
      </c>
      <c r="Y16" s="8" t="s">
        <v>175</v>
      </c>
      <c r="AR16" s="8">
        <v>80</v>
      </c>
      <c r="AS16" s="10" t="s">
        <v>266</v>
      </c>
      <c r="AT16" s="8">
        <v>106</v>
      </c>
      <c r="AU16" s="8" t="s">
        <v>291</v>
      </c>
      <c r="AX16" s="8">
        <v>131</v>
      </c>
      <c r="AY16" s="8" t="s">
        <v>311</v>
      </c>
      <c r="BD16" s="58" t="s">
        <v>395</v>
      </c>
    </row>
    <row r="17" spans="6:56">
      <c r="F17" s="11" t="s">
        <v>32</v>
      </c>
      <c r="G17" s="29" t="s">
        <v>85</v>
      </c>
      <c r="H17" s="5"/>
      <c r="X17" s="8">
        <v>37</v>
      </c>
      <c r="Y17" s="8" t="s">
        <v>176</v>
      </c>
      <c r="AR17" s="8">
        <v>81</v>
      </c>
      <c r="AS17" s="10" t="s">
        <v>267</v>
      </c>
      <c r="AT17" s="8">
        <v>176</v>
      </c>
      <c r="AU17" s="8" t="s">
        <v>292</v>
      </c>
      <c r="AX17" s="8">
        <v>132</v>
      </c>
      <c r="AY17" s="8" t="s">
        <v>312</v>
      </c>
      <c r="BD17" s="58" t="s">
        <v>396</v>
      </c>
    </row>
    <row r="18" spans="6:56" ht="25.5">
      <c r="F18" s="11" t="s">
        <v>13</v>
      </c>
      <c r="G18" s="29" t="s">
        <v>86</v>
      </c>
      <c r="H18" s="5"/>
      <c r="X18" s="8">
        <v>38</v>
      </c>
      <c r="Y18" s="8" t="s">
        <v>177</v>
      </c>
      <c r="AR18" s="8">
        <v>82</v>
      </c>
      <c r="AS18" s="10" t="s">
        <v>268</v>
      </c>
      <c r="AT18" s="9">
        <v>177</v>
      </c>
      <c r="AU18" s="9" t="s">
        <v>293</v>
      </c>
      <c r="AX18" s="8">
        <v>133</v>
      </c>
      <c r="AY18" s="8" t="s">
        <v>313</v>
      </c>
      <c r="BD18" s="58" t="s">
        <v>397</v>
      </c>
    </row>
    <row r="19" spans="6:56" ht="25.5">
      <c r="F19" s="11" t="s">
        <v>36</v>
      </c>
      <c r="G19" s="29" t="s">
        <v>87</v>
      </c>
      <c r="H19" s="5"/>
      <c r="X19" s="8">
        <v>39</v>
      </c>
      <c r="Y19" s="8" t="s">
        <v>178</v>
      </c>
      <c r="AR19" s="8">
        <v>83</v>
      </c>
      <c r="AS19" s="8" t="s">
        <v>269</v>
      </c>
      <c r="AX19" s="8">
        <v>134</v>
      </c>
      <c r="AY19" s="8" t="s">
        <v>314</v>
      </c>
      <c r="BD19" t="s">
        <v>398</v>
      </c>
    </row>
    <row r="20" spans="6:56" ht="25.5">
      <c r="F20" s="11" t="s">
        <v>22</v>
      </c>
      <c r="G20" s="30" t="s">
        <v>88</v>
      </c>
      <c r="H20" s="5"/>
      <c r="X20" s="8">
        <v>40</v>
      </c>
      <c r="Y20" s="8" t="s">
        <v>179</v>
      </c>
      <c r="AR20" s="8">
        <v>84</v>
      </c>
      <c r="AS20" s="8" t="s">
        <v>270</v>
      </c>
      <c r="AX20" s="8">
        <v>135</v>
      </c>
      <c r="AY20" s="8" t="s">
        <v>315</v>
      </c>
      <c r="BD20" s="58" t="s">
        <v>399</v>
      </c>
    </row>
    <row r="21" spans="6:56" ht="25.5">
      <c r="F21" s="11" t="s">
        <v>12</v>
      </c>
      <c r="G21" s="29" t="s">
        <v>89</v>
      </c>
      <c r="X21" s="8">
        <v>41</v>
      </c>
      <c r="Y21" s="8" t="s">
        <v>180</v>
      </c>
      <c r="AR21" s="8">
        <v>85</v>
      </c>
      <c r="AS21" s="8" t="s">
        <v>271</v>
      </c>
      <c r="AX21" s="8">
        <v>136</v>
      </c>
      <c r="AY21" s="8" t="s">
        <v>316</v>
      </c>
      <c r="BD21" t="s">
        <v>400</v>
      </c>
    </row>
    <row r="22" spans="6:56" ht="25.5">
      <c r="F22" s="11" t="s">
        <v>26</v>
      </c>
      <c r="G22" s="30" t="s">
        <v>429</v>
      </c>
      <c r="H22" s="5"/>
      <c r="X22" s="8">
        <v>42</v>
      </c>
      <c r="Y22" s="8" t="s">
        <v>181</v>
      </c>
      <c r="AR22" s="8">
        <v>86</v>
      </c>
      <c r="AS22" s="8" t="s">
        <v>272</v>
      </c>
      <c r="AX22" s="9">
        <v>137</v>
      </c>
      <c r="AY22" s="9" t="s">
        <v>317</v>
      </c>
      <c r="BD22" t="s">
        <v>401</v>
      </c>
    </row>
    <row r="23" spans="6:56" ht="25.5">
      <c r="F23" s="11" t="s">
        <v>24</v>
      </c>
      <c r="G23" s="29" t="s">
        <v>90</v>
      </c>
      <c r="H23" s="5"/>
      <c r="X23" s="8">
        <v>43</v>
      </c>
      <c r="Y23" s="8" t="s">
        <v>182</v>
      </c>
      <c r="AR23" s="8">
        <v>87</v>
      </c>
      <c r="AS23" s="8" t="s">
        <v>273</v>
      </c>
      <c r="BD23" s="58" t="s">
        <v>402</v>
      </c>
    </row>
    <row r="24" spans="6:56" ht="25.5">
      <c r="F24" s="11" t="s">
        <v>34</v>
      </c>
      <c r="G24" s="29" t="s">
        <v>91</v>
      </c>
      <c r="H24" s="5"/>
      <c r="X24" s="8">
        <v>44</v>
      </c>
      <c r="Y24" s="8" t="s">
        <v>183</v>
      </c>
      <c r="AR24" s="8">
        <v>88</v>
      </c>
      <c r="AS24" s="8" t="s">
        <v>274</v>
      </c>
      <c r="BD24" t="s">
        <v>403</v>
      </c>
    </row>
    <row r="25" spans="6:56">
      <c r="X25" s="8">
        <v>45</v>
      </c>
      <c r="Y25" s="8" t="s">
        <v>184</v>
      </c>
      <c r="AR25" s="8">
        <v>89</v>
      </c>
      <c r="AS25" s="8" t="s">
        <v>275</v>
      </c>
    </row>
    <row r="26" spans="6:56">
      <c r="X26" s="8">
        <v>46</v>
      </c>
      <c r="Y26" s="8" t="s">
        <v>185</v>
      </c>
      <c r="AR26" s="9">
        <v>194</v>
      </c>
      <c r="AS26" s="9" t="s">
        <v>276</v>
      </c>
    </row>
    <row r="27" spans="6:56">
      <c r="X27" s="8">
        <v>47</v>
      </c>
      <c r="Y27" s="8" t="s">
        <v>186</v>
      </c>
    </row>
    <row r="28" spans="6:56">
      <c r="X28" s="8">
        <v>49</v>
      </c>
      <c r="Y28" s="8" t="s">
        <v>187</v>
      </c>
    </row>
    <row r="29" spans="6:56">
      <c r="X29" s="8">
        <v>50</v>
      </c>
      <c r="Y29" s="8" t="s">
        <v>188</v>
      </c>
    </row>
    <row r="30" spans="6:56">
      <c r="X30" s="8">
        <v>51</v>
      </c>
      <c r="Y30" s="8" t="s">
        <v>189</v>
      </c>
    </row>
    <row r="31" spans="6:56">
      <c r="X31" s="8">
        <v>52</v>
      </c>
      <c r="Y31" s="8" t="s">
        <v>190</v>
      </c>
    </row>
    <row r="32" spans="6:56">
      <c r="X32" s="8">
        <v>53</v>
      </c>
      <c r="Y32" s="8" t="s">
        <v>191</v>
      </c>
    </row>
    <row r="33" spans="9:53">
      <c r="X33" s="8">
        <v>54</v>
      </c>
      <c r="Y33" s="8" t="s">
        <v>192</v>
      </c>
    </row>
    <row r="34" spans="9:53">
      <c r="X34" s="8">
        <v>55</v>
      </c>
      <c r="Y34" s="8" t="s">
        <v>193</v>
      </c>
    </row>
    <row r="35" spans="9:53">
      <c r="X35" s="8">
        <v>56</v>
      </c>
      <c r="Y35" s="8" t="s">
        <v>194</v>
      </c>
    </row>
    <row r="36" spans="9:53">
      <c r="X36" s="8">
        <v>57</v>
      </c>
      <c r="Y36" s="8" t="s">
        <v>195</v>
      </c>
    </row>
    <row r="37" spans="9:53">
      <c r="X37" s="9">
        <v>4802</v>
      </c>
      <c r="Y37" s="9" t="s">
        <v>196</v>
      </c>
    </row>
    <row r="40" spans="9:53" ht="25.5">
      <c r="I40" s="27" t="s">
        <v>38</v>
      </c>
      <c r="K40" s="27" t="s">
        <v>39</v>
      </c>
      <c r="M40" s="28" t="s">
        <v>40</v>
      </c>
      <c r="Q40" s="29" t="s">
        <v>41</v>
      </c>
      <c r="S40" s="27" t="s">
        <v>42</v>
      </c>
      <c r="U40" s="28" t="s">
        <v>43</v>
      </c>
      <c r="W40" s="27" t="s">
        <v>44</v>
      </c>
      <c r="AA40" s="27" t="s">
        <v>46</v>
      </c>
      <c r="AC40" s="28" t="s">
        <v>45</v>
      </c>
      <c r="AE40" s="29" t="s">
        <v>47</v>
      </c>
      <c r="AG40" s="29" t="s">
        <v>59</v>
      </c>
      <c r="AI40" s="27" t="s">
        <v>61</v>
      </c>
      <c r="AK40" s="27" t="s">
        <v>48</v>
      </c>
      <c r="AM40" s="29" t="s">
        <v>49</v>
      </c>
      <c r="AO40" s="27" t="s">
        <v>50</v>
      </c>
      <c r="AQ40" s="27" t="s">
        <v>65</v>
      </c>
      <c r="AS40" s="30" t="s">
        <v>63</v>
      </c>
      <c r="AU40" s="27" t="s">
        <v>57</v>
      </c>
      <c r="AW40" s="31" t="s">
        <v>51</v>
      </c>
      <c r="AY40" s="29" t="s">
        <v>68</v>
      </c>
      <c r="BA40" s="29" t="s">
        <v>70</v>
      </c>
    </row>
    <row r="41" spans="9:53">
      <c r="I41" s="27" t="s">
        <v>56</v>
      </c>
      <c r="S41" s="27" t="s">
        <v>92</v>
      </c>
      <c r="AG41" s="29" t="s">
        <v>60</v>
      </c>
      <c r="AI41" s="27" t="s">
        <v>62</v>
      </c>
      <c r="AQ41" s="27" t="s">
        <v>66</v>
      </c>
      <c r="AS41" s="30" t="s">
        <v>64</v>
      </c>
      <c r="AU41" s="27" t="s">
        <v>58</v>
      </c>
      <c r="AY41" s="29" t="s">
        <v>69</v>
      </c>
      <c r="BA41" s="29" t="s">
        <v>71</v>
      </c>
    </row>
    <row r="42" spans="9:53">
      <c r="AU42" s="27" t="s">
        <v>67</v>
      </c>
    </row>
  </sheetData>
  <sheetProtection algorithmName="SHA-512" hashValue="2FO2ymUl6/ja3lNcG6Oy33d9ABr9irNvtbvp9aGlMhe/Sg8rRMDWb/4ghCNuG4jL6e3tRy1CR20ywIB1Pzia6Q==" saltValue="0KAAkttG/LiTXYDz4XA9Pw==" spinCount="100000" sheet="1" objects="1" scenarios="1"/>
  <sortState xmlns:xlrd2="http://schemas.microsoft.com/office/spreadsheetml/2017/richdata2" ref="F2:G24">
    <sortCondition ref="F2"/>
  </sortState>
  <dataConsolidate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Informações Gerais</vt:lpstr>
      <vt:lpstr>Instruções de Preenchimento</vt:lpstr>
      <vt:lpstr>Relatório de Atividades</vt:lpstr>
      <vt:lpstr>Exemplo de Preenchimento</vt:lpstr>
      <vt:lpstr>apoio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Ney Akemaru Ikeda</cp:lastModifiedBy>
  <cp:lastPrinted>2021-03-12T18:37:52Z</cp:lastPrinted>
  <dcterms:created xsi:type="dcterms:W3CDTF">2018-03-06T13:34:38Z</dcterms:created>
  <dcterms:modified xsi:type="dcterms:W3CDTF">2023-02-16T17:31:27Z</dcterms:modified>
</cp:coreProperties>
</file>