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BH-RB\Reunião CBH-RB, de 03.03.2023\Relatório 2022 e Plano 2023\"/>
    </mc:Choice>
  </mc:AlternateContent>
  <xr:revisionPtr revIDLastSave="0" documentId="13_ncr:1_{2612D65C-7DB0-4DC6-9963-CC8469832A4D}" xr6:coauthVersionLast="47" xr6:coauthVersionMax="47" xr10:uidLastSave="{00000000-0000-0000-0000-000000000000}"/>
  <bookViews>
    <workbookView xWindow="-120" yWindow="-120" windowWidth="29040" windowHeight="15840" tabRatio="751" activeTab="2" xr2:uid="{00000000-000D-0000-FFFF-FFFF00000000}"/>
  </bookViews>
  <sheets>
    <sheet name="Informações Gerais" sheetId="1" r:id="rId1"/>
    <sheet name="Instruções de Preenchimento" sheetId="21" r:id="rId2"/>
    <sheet name="Plano de Trabalho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3" l="1"/>
  <c r="E6" i="24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
(Preenchido automaticamente)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este Plano de Trabalho.</t>
        </r>
      </text>
    </comment>
    <comment ref="M23" authorId="0" shapeId="0" xr:uid="{00000000-0006-0000-0000-000008000000}">
      <text>
        <r>
          <rPr>
            <sz val="9"/>
            <color indexed="81"/>
            <rFont val="Segoe UI"/>
            <family val="2"/>
          </rPr>
          <t>Informar o ano de implementação segundo o programa (1, 2, 3, 4 ou 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9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9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9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9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9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9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<sst xmlns="http://schemas.openxmlformats.org/spreadsheetml/2006/main" count="519" uniqueCount="447">
  <si>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</si>
  <si>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</si>
  <si>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</si>
  <si>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</si>
  <si>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</si>
  <si>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</si>
  <si>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</si>
  <si>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</si>
  <si>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</si>
  <si>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</si>
  <si>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</si>
  <si>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</si>
  <si>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</si>
  <si>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</si>
  <si>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</si>
  <si>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</si>
  <si>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</si>
  <si>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</si>
  <si>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</si>
  <si>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</si>
  <si>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</si>
  <si>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</si>
  <si>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</si>
  <si>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</si>
  <si>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</si>
  <si>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</si>
  <si>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</si>
  <si>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</si>
  <si>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</si>
  <si>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</si>
  <si>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</si>
  <si>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</si>
  <si>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</si>
  <si>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</si>
  <si>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</si>
  <si>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</si>
  <si>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</si>
  <si>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</si>
  <si>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</si>
  <si>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</si>
  <si>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</si>
  <si>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</si>
  <si>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</si>
  <si>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</si>
  <si>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</si>
  <si>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</si>
  <si>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</si>
  <si>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</si>
  <si>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</si>
  <si>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</si>
  <si>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</si>
  <si>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</si>
  <si>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</si>
  <si>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</si>
  <si>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</si>
  <si>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</si>
  <si>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</si>
  <si>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</si>
  <si>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</si>
  <si>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</si>
  <si>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</si>
  <si>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</si>
  <si>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</si>
  <si>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</si>
  <si>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</si>
  <si>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</si>
  <si>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</si>
  <si>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</si>
  <si>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</si>
  <si>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</si>
  <si>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</si>
  <si>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</si>
  <si>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</si>
  <si>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</si>
  <si>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</si>
  <si>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</si>
  <si>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</si>
  <si>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</si>
  <si>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</si>
  <si>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</si>
  <si>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</si>
  <si>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</si>
  <si>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</si>
  <si>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</si>
  <si>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</si>
  <si>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</si>
  <si>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</si>
  <si>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</si>
  <si>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</si>
  <si>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</si>
  <si>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</si>
  <si>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</si>
  <si>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</si>
  <si>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</si>
  <si>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</si>
  <si>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</si>
  <si>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</si>
  <si>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</si>
  <si>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</si>
  <si>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</si>
  <si>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</si>
  <si>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</si>
  <si>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</si>
  <si>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</si>
  <si>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</si>
  <si>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</si>
  <si>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</si>
  <si>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</si>
  <si>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</si>
  <si>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</si>
  <si>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</si>
  <si>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</si>
  <si>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</si>
  <si>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</si>
  <si>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</si>
  <si>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</si>
  <si>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</si>
  <si>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</si>
  <si>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</si>
  <si>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</si>
  <si>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</si>
  <si>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</si>
  <si>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</si>
  <si>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</si>
  <si>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</si>
  <si>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</si>
  <si>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</si>
  <si>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</si>
  <si>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</si>
  <si>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</si>
  <si>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</si>
  <si>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</si>
  <si>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</si>
  <si>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</si>
  <si>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</si>
  <si>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</si>
  <si>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</si>
  <si>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</si>
  <si>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</si>
  <si>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</si>
  <si>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</si>
  <si>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</si>
  <si>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</si>
  <si>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</si>
  <si>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</si>
  <si>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</si>
  <si>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</si>
  <si>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</si>
  <si>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</si>
  <si>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</si>
  <si>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</si>
  <si>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</si>
  <si>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</si>
  <si>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</si>
  <si>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</si>
  <si>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</si>
  <si>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</si>
  <si>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</si>
  <si>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</si>
  <si>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</si>
  <si>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</si>
  <si>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</si>
  <si>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</si>
  <si>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</si>
  <si>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</si>
  <si>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</si>
  <si>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</si>
  <si>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</si>
  <si>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</si>
  <si>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</si>
  <si>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</si>
  <si>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</si>
  <si>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</si>
  <si>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</si>
  <si>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</si>
  <si>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</si>
  <si>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</si>
  <si>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</si>
  <si>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</si>
  <si>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</si>
  <si>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</si>
  <si>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</si>
  <si>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</si>
  <si>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</si>
  <si>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</si>
  <si>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</si>
  <si>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</si>
  <si>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</si>
  <si>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</si>
  <si>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</si>
  <si>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</si>
  <si>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</si>
  <si>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</si>
  <si>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</si>
  <si>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</si>
  <si>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</si>
  <si>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</si>
  <si>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</si>
  <si>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</si>
  <si>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</si>
  <si>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</si>
  <si>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</si>
  <si>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</si>
  <si>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</si>
  <si>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</si>
  <si>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</si>
  <si>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</si>
  <si>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</si>
  <si>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</si>
  <si>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</si>
  <si>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</si>
  <si>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</si>
  <si>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</si>
  <si>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</si>
  <si>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</si>
  <si>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</si>
  <si>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</si>
  <si>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</si>
  <si>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</si>
  <si>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</si>
  <si>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</si>
  <si>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</si>
  <si>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</si>
  <si>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</si>
  <si>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</si>
  <si>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</si>
  <si>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</si>
  <si>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</si>
  <si>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</si>
  <si>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</si>
  <si>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</si>
  <si>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</si>
  <si>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</si>
  <si>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</si>
  <si>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</si>
  <si>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</si>
  <si>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</si>
  <si>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</si>
  <si>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</si>
  <si>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</si>
  <si>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</si>
  <si>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</si>
  <si>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</si>
  <si>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</si>
  <si>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</si>
  <si>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</si>
  <si>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</si>
  <si>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</si>
  <si>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</si>
  <si>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</si>
  <si>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</si>
  <si>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</si>
  <si>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</si>
  <si>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</si>
  <si>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</si>
  <si>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</si>
  <si>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</si>
  <si>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</si>
  <si>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</si>
  <si>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</si>
  <si>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</si>
  <si>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</si>
  <si>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</si>
  <si>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</si>
  <si>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</si>
  <si>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</si>
  <si>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</si>
  <si>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</si>
  <si>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</si>
  <si>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</si>
  <si>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</si>
  <si>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</si>
  <si>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</si>
  <si>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</si>
  <si>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</si>
  <si>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</si>
  <si>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</si>
  <si>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</si>
  <si>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</si>
  <si>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</si>
  <si>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</si>
  <si>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</si>
  <si>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</si>
  <si>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</si>
  <si>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</si>
  <si>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</si>
  <si>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</si>
  <si>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</si>
  <si>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</si>
  <si>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</si>
  <si>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</si>
  <si>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</si>
  <si>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</si>
  <si>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</si>
  <si>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</si>
  <si>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</si>
  <si>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</si>
  <si>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</si>
  <si>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</si>
  <si>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</si>
  <si>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</si>
  <si>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</si>
  <si>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</si>
  <si>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</si>
  <si>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</si>
  <si>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</si>
  <si>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</si>
  <si>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</si>
  <si>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</si>
  <si>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</si>
  <si>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</si>
  <si>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</si>
  <si>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</si>
  <si>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</si>
  <si>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</si>
  <si>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</si>
  <si>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</si>
  <si>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</si>
  <si>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</si>
  <si>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</si>
  <si>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</si>
  <si>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</si>
  <si>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</si>
  <si>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</si>
  <si>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</si>
  <si>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</si>
  <si>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</si>
  <si>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</si>
  <si>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</si>
  <si>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</si>
  <si>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</si>
  <si>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</si>
  <si>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</si>
  <si>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</si>
  <si>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</si>
  <si>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</si>
  <si>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</si>
  <si>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</si>
  <si>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</si>
  <si>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</si>
  <si>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</si>
  <si>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</si>
  <si>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</si>
  <si>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</si>
  <si>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</si>
  <si>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</si>
  <si>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</si>
  <si>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</si>
  <si>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</si>
  <si>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</si>
  <si>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</si>
  <si>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</si>
  <si>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</si>
  <si>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</si>
  <si>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</si>
  <si>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</si>
  <si>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</si>
  <si>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</si>
  <si>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</si>
  <si>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</si>
  <si>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</si>
  <si>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</si>
  <si>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</si>
  <si>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</si>
  <si>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</si>
  <si>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</si>
  <si>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</si>
  <si>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</si>
  <si>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</si>
  <si>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</si>
  <si>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</si>
  <si>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</si>
  <si>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</si>
  <si>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</si>
  <si>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</si>
  <si>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</si>
  <si>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</si>
  <si>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</si>
  <si>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</si>
  <si>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>COMITÊ DE BACIA HIDROGRÁFICA</t>
  </si>
  <si>
    <t xml:space="preserve">CBH </t>
  </si>
  <si>
    <t>CBH</t>
  </si>
  <si>
    <t>V.2</t>
  </si>
  <si>
    <t>V.3</t>
  </si>
  <si>
    <t>ESTUDANTES DOS COLÉGIOS DA BACIA</t>
  </si>
  <si>
    <t>Após preenchida a aba "Plano de Trabalho", deverá ser impressa e assinada pelo representante legal do Comitê de Bacia Hidrográfica.</t>
  </si>
  <si>
    <t>Este Formulário tem por objetivo padronizar a apresentação do Plano de Trabalho Anual dos Comitês de Bacias Hidrográficas vinculadas ao</t>
  </si>
  <si>
    <t xml:space="preserve">Após preenchido, impresso e assinado, o Formulário deverá ser digitalizado e encaminhado à ANA via e-protocolo, com cópia para o e-mail: </t>
  </si>
  <si>
    <t>Revisão e Atualização do Regimento Interno</t>
  </si>
  <si>
    <t>Mobilização de stakeholders e setores representativos da bacia para ações em defesa dos Recursos Hídricos - redução de desperdícios, eliminação de fontes poluidoras, etc.</t>
  </si>
  <si>
    <t xml:space="preserve">Participação em eventos onde o comitê possa divulgar o seu papel e a importância da preservação dos Recursos Hídricos </t>
  </si>
  <si>
    <t>Realização de Seminários, Palestras e outros eventos que promovam o aprimoramento do conhecimento e a discussão das principais questões ligadas aos Recursos Hídricos da Bacia</t>
  </si>
  <si>
    <t>Exercício do papel de mediação de conflitos pelo uso da água na bacia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</si>
  <si>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</si>
  <si>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</si>
  <si>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</si>
  <si>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</si>
  <si>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Discussões internas e com especialistas em Comunicação para identificação de mensagens e veículos/mídias prioritárias, públicos-alvo, etc.</t>
  </si>
  <si>
    <t xml:space="preserve">Proposição de reformulação/aprimoramento dos canais de comunicação e divulgação em meio eletrônico (página, sitios, fan pages, etc...) </t>
  </si>
  <si>
    <t>Preparação de conteúdos para sitio internet ou boletim eletrônico voltado para a divulgação das ações do CBH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</si>
  <si>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</si>
  <si>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</si>
  <si>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Promoção de eventos de divulgação de etapas do plano de recursos hídricos da bacia, discussão dos conteúdos, formação de consensos, etc.</t>
  </si>
  <si>
    <t xml:space="preserve">Participar de oficinas com outros CBHs e CERH para acompanhamento e avaliação dos indicadores e sua implementação </t>
  </si>
  <si>
    <r>
      <rPr>
        <b/>
        <i/>
        <sz val="10"/>
        <color theme="4" tint="-0.499984740745262"/>
        <rFont val="Arial"/>
        <family val="2"/>
      </rPr>
      <t>procomites@ana.gov.br</t>
    </r>
    <r>
      <rPr>
        <i/>
        <sz val="10"/>
        <color theme="4" tint="-0.499984740745262"/>
        <rFont val="Arial"/>
        <family val="2"/>
      </rPr>
      <t>, juntamente com cópia do arquivo "Plano de Trabalho Anual.xlsx" devidamente preenchido.</t>
    </r>
  </si>
  <si>
    <t>integrante da diretoria.</t>
  </si>
  <si>
    <t xml:space="preserve">O preenchimento do Formulário deverá ser realizado por membros do Comitê de Bacia Hidrográfica e assinada pelo seu Presidente ou </t>
  </si>
  <si>
    <t>Além das informações a serem inseridas no quadro acima, este Formulário contém uma única Planilha a ser preenchida, na aba "Plano de Trabalho".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</si>
  <si>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</si>
  <si>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</si>
  <si>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</si>
  <si>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PLANO DE TRABALHO CBH  ANO</t>
  </si>
  <si>
    <t xml:space="preserve">PLANO DE TRABALHO CBH - ANO </t>
  </si>
  <si>
    <t>ANO DESTE PLANO DE TRABALHO:</t>
  </si>
  <si>
    <t>PERÍODO DE IMPLEMENTAÇÃO:</t>
  </si>
  <si>
    <t>NEY AKEMARU IKEDA</t>
  </si>
  <si>
    <t>Alunos, professores, comunidade em geral e membros do CBH-RB</t>
  </si>
  <si>
    <t>III.1</t>
  </si>
  <si>
    <t>Comitê da Bacia, Prefeituras, órgãos do Estado e entidades da sociedade civil</t>
  </si>
  <si>
    <t>Membros da Vertente Litorâea (LN/BS/RB), comunidades em geral, alunos de escola e professores</t>
  </si>
  <si>
    <t>Instituto Costabrasilis de Desenvolvimento Socio Ambiental-Contrato 132/2019 (Compromisso CBH-RB)</t>
  </si>
  <si>
    <t>III.2</t>
  </si>
  <si>
    <t>Participação no Diálogo Interbacias de Educação Ambiental/SP</t>
  </si>
  <si>
    <t>membros do CBH-RB</t>
  </si>
  <si>
    <t xml:space="preserve">Participação no Encontro Nacional de Comitês de Bacias </t>
  </si>
  <si>
    <t>CBH-RB</t>
  </si>
  <si>
    <t>Elaboração do Relatório de Situação e Plano de Bacia</t>
  </si>
  <si>
    <t>Membros do CBH-RB e Câmaras Técnicas</t>
  </si>
  <si>
    <t>V.9</t>
  </si>
  <si>
    <t>Operacionalização dos financiamentos do Fundo Estadual de Recursos Hídricos-FEHIDRO</t>
  </si>
  <si>
    <t>Prefeituras Municipais, órgãos do Estado, entidades da sociedade civil</t>
  </si>
  <si>
    <t>V.4</t>
  </si>
  <si>
    <t>Reuniões ordinárias/extraordinárias do CBH-RB</t>
  </si>
  <si>
    <t>I.5</t>
  </si>
  <si>
    <t>III.3</t>
  </si>
  <si>
    <t>Comunicação Social da gestão dos recursos hídricos na Vertente Litorânea (sensibilizar e divulgar as ações sobre a gestão dos recursos hídricos- Produção de vídeos institucionais referentes ao sistema de gestão e caracterização da Vertente e suas interfaces)</t>
  </si>
  <si>
    <t>ASSOCIAÇÃO DOS ENGENHEIROS E ARQUITETOS DO VALE DO RIBEIRA-AEAVR/CT-EA do CBH-RB</t>
  </si>
  <si>
    <t>CBH-Médio Paranapanema e + 20 CBHs/SP</t>
  </si>
  <si>
    <t>Fórum Nacional de CBHs</t>
  </si>
  <si>
    <t>Material Educativo Interativo - Kit Água (óculos 3 D) para alunos, professores e sociedade civil, itinerante nos mujnicípios</t>
  </si>
  <si>
    <t>Oficinas de capacitação para educadores do Vale do Ribeira (Plano de Capacitação)</t>
  </si>
  <si>
    <t>educadores do Vale do Ribeira</t>
  </si>
  <si>
    <t>disponibilizar um conjunto de materiais (KIT ÁGUA), que possa de forma interativa, lúdica e de fácil transporte, promover a reflexão sobre a gestão hídrica para a população em geral da Bacia Hidrográfica da UGRHI 11, e de forma itinerante na bacia,  e proporcionar material aos visitantes e a comunidade que gerem conhecimento, valores e experiências que provoquem mudanças de atitudes; tornando-os aptos a agir individual e coletivamente na solução de problemas ambientais locais e regionais.</t>
  </si>
  <si>
    <t>UNESP</t>
  </si>
  <si>
    <t xml:space="preserve">Mobilização, apoio/parceria e divulgação de ações vinculadas à gestão de recursos hídricos em várias instâncias da bacia( através de entidades da sociedade civil, órgãos do estado e Prefeituras Municipais)referência "Semana da Água/Semana do Meio Ambiente, semana da árvore, </t>
  </si>
  <si>
    <t>SECRETARIA DE INFRAESTRUTURA ,MEIO AMBIENTE E LOGÍSTICA-SEMIL</t>
  </si>
  <si>
    <t>Realizar a atualização  permanente dos sites do CBH-RB ; buscar parcerias em eventos; aprimorar o mailing do Comitê; publicar as ações desenvolvidas pelo CBH-RB(Plano de comunicação)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</si>
</sst>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10"/>
      <color theme="4" tint="-0.499984740745262"/>
      <name val="Arial"/>
      <family val="2"/>
    </font>
    <font>
      <b/>
      <sz val="10"/>
      <name val="Arial"/>
      <family val="2"/>
    </font>
    <font>
      <i/>
      <sz val="7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  <border>
      <left/>
      <right/>
      <top/>
      <bottom style="thin">
        <color auto="1"/>
      </bottom>
      <diagonal/>
    </border>
    <border>
      <left style="thick">
        <color rgb="FF003366"/>
      </left>
      <right style="medium">
        <color rgb="FF003366"/>
      </right>
      <top/>
      <bottom style="medium">
        <color rgb="FF003366"/>
      </bottom>
      <diagonal/>
    </border>
    <border>
      <left/>
      <right style="thick">
        <color rgb="FF003366"/>
      </right>
      <top style="thin">
        <color theme="4" tint="-0.49998474074526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0" fillId="7" borderId="0" xfId="0" applyFill="1"/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Alignment="1">
      <alignment wrapText="1"/>
    </xf>
    <xf numFmtId="0" fontId="16" fillId="3" borderId="18" xfId="0" applyFont="1" applyFill="1" applyBorder="1" applyAlignment="1">
      <alignment horizontal="center" wrapText="1"/>
    </xf>
    <xf numFmtId="0" fontId="0" fillId="7" borderId="0" xfId="0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9" borderId="18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justify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0" fillId="11" borderId="18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0" fillId="7" borderId="26" xfId="0" applyFill="1" applyBorder="1" applyAlignment="1" applyProtection="1">
      <alignment horizontal="justify" vertical="center"/>
      <protection locked="0"/>
    </xf>
    <xf numFmtId="0" fontId="0" fillId="7" borderId="25" xfId="0" applyFill="1" applyBorder="1" applyAlignment="1" applyProtection="1">
      <alignment horizontal="left" vertical="center" wrapText="1"/>
      <protection locked="0"/>
    </xf>
    <xf numFmtId="0" fontId="0" fillId="11" borderId="0" xfId="0" applyFill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/>
    <xf numFmtId="0" fontId="16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6" fillId="3" borderId="1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wrapText="1"/>
    </xf>
    <xf numFmtId="0" fontId="28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17" fillId="7" borderId="2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6" fillId="3" borderId="18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 vertical="center"/>
    </xf>
  </cellXfs>
  <cellStyles count="6">
    <cellStyle name="Moeda 2" xfId="3" xr:uid="{00000000-0005-0000-0000-000000000000}"/>
    <cellStyle name="Moeda 3" xfId="4" xr:uid="{00000000-0005-0000-0000-000001000000}"/>
    <cellStyle name="Normal" xfId="0" builtinId="0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695325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809625</xdr:colOff>
      <xdr:row>0</xdr:row>
      <xdr:rowOff>106004</xdr:rowOff>
    </xdr:from>
    <xdr:to>
      <xdr:col>10</xdr:col>
      <xdr:colOff>247650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106004"/>
          <a:ext cx="4810125" cy="7519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topLeftCell="A12" zoomScaleNormal="100" workbookViewId="0">
      <selection activeCell="T16" sqref="T16"/>
    </sheetView>
  </sheetViews>
  <sheetFormatPr defaultRowHeight="15" x14ac:dyDescent="0.2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8" max="8" width="10" customWidth="1"/>
    <col min="10" max="10" width="8.42578125" customWidth="1"/>
    <col min="11" max="11" width="11.85546875" customWidth="1"/>
    <col min="13" max="13" width="17.140625" customWidth="1"/>
    <col min="14" max="14" width="10.140625" customWidth="1"/>
  </cols>
  <sheetData>
    <row r="1" spans="1:13" x14ac:dyDescent="0.25">
      <c r="B1" s="34"/>
      <c r="D1" s="81"/>
      <c r="E1" s="82"/>
      <c r="F1" s="82"/>
      <c r="G1" s="82"/>
      <c r="H1" s="82"/>
      <c r="I1" s="82"/>
      <c r="J1" s="82"/>
    </row>
    <row r="7" spans="1:13" ht="15.75" x14ac:dyDescent="0.25">
      <c r="B7" s="83" t="s">
        <v>322</v>
      </c>
      <c r="C7" s="83"/>
      <c r="D7" s="83"/>
      <c r="E7" s="83"/>
      <c r="F7" s="83"/>
      <c r="G7" s="84"/>
      <c r="H7" s="84"/>
      <c r="I7" s="84"/>
      <c r="J7" s="84"/>
      <c r="K7" s="84"/>
      <c r="L7" s="84"/>
      <c r="M7" s="84"/>
    </row>
    <row r="9" spans="1:13" x14ac:dyDescent="0.25">
      <c r="B9" s="85" t="s">
        <v>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x14ac:dyDescent="0.25">
      <c r="A10" s="1"/>
    </row>
    <row r="11" spans="1:13" x14ac:dyDescent="0.25">
      <c r="A11" s="1"/>
      <c r="D11" t="s">
        <v>14</v>
      </c>
      <c r="G11" s="33" t="s">
        <v>24</v>
      </c>
      <c r="H11" s="6"/>
    </row>
    <row r="12" spans="1:13" x14ac:dyDescent="0.25">
      <c r="A12" s="1"/>
    </row>
    <row r="13" spans="1:13" ht="15" customHeight="1" x14ac:dyDescent="0.25">
      <c r="A13" s="1"/>
      <c r="D13" s="84" t="s">
        <v>1</v>
      </c>
      <c r="E13" s="84"/>
      <c r="G13" s="86" t="s">
        <v>445</v>
      </c>
      <c r="H13" s="87"/>
      <c r="I13" s="87"/>
      <c r="J13" s="87"/>
      <c r="K13" s="87"/>
      <c r="L13" s="87"/>
      <c r="M13" s="88"/>
    </row>
    <row r="14" spans="1:13" x14ac:dyDescent="0.25">
      <c r="A14" s="1"/>
      <c r="G14" s="52"/>
      <c r="H14" s="52"/>
      <c r="I14" s="52"/>
      <c r="J14" s="52"/>
      <c r="K14" s="52"/>
      <c r="L14" s="52"/>
      <c r="M14" s="52"/>
    </row>
    <row r="15" spans="1:13" x14ac:dyDescent="0.25">
      <c r="A15" s="1"/>
      <c r="D15" s="3" t="s">
        <v>323</v>
      </c>
      <c r="G15" s="86"/>
      <c r="H15" s="87"/>
      <c r="I15" s="87"/>
      <c r="J15" s="87"/>
      <c r="K15" s="87"/>
      <c r="L15" s="87"/>
      <c r="M15" s="88"/>
    </row>
    <row r="16" spans="1:13" x14ac:dyDescent="0.25">
      <c r="A16" s="1"/>
      <c r="G16" s="52"/>
      <c r="H16" s="52"/>
      <c r="I16" s="52"/>
      <c r="J16" s="52"/>
      <c r="K16" s="52"/>
      <c r="L16" s="52"/>
      <c r="M16" s="52"/>
    </row>
    <row r="17" spans="1:13" x14ac:dyDescent="0.25">
      <c r="A17" s="1"/>
      <c r="D17" s="4" t="s">
        <v>6</v>
      </c>
      <c r="E17" s="4"/>
      <c r="G17" s="92" t="s">
        <v>315</v>
      </c>
      <c r="H17" s="92"/>
      <c r="I17" s="92"/>
      <c r="J17" s="92"/>
      <c r="K17" s="92"/>
      <c r="L17" s="92"/>
      <c r="M17" s="92"/>
    </row>
    <row r="18" spans="1:13" x14ac:dyDescent="0.25">
      <c r="G18" s="52"/>
      <c r="H18" s="52"/>
      <c r="I18" s="52"/>
      <c r="J18" s="52"/>
      <c r="K18" s="52"/>
      <c r="L18" s="52"/>
      <c r="M18" s="52"/>
    </row>
    <row r="19" spans="1:13" x14ac:dyDescent="0.25">
      <c r="A19" s="1"/>
      <c r="D19" s="3" t="s">
        <v>378</v>
      </c>
      <c r="G19" s="92" t="s">
        <v>415</v>
      </c>
      <c r="H19" s="92"/>
      <c r="I19" s="92"/>
      <c r="J19" s="92"/>
      <c r="K19" s="92"/>
      <c r="L19" s="92"/>
      <c r="M19" s="92"/>
    </row>
    <row r="20" spans="1:13" x14ac:dyDescent="0.25">
      <c r="A20" s="1"/>
      <c r="G20" s="52"/>
      <c r="H20" s="52"/>
      <c r="I20" s="52"/>
      <c r="J20" s="52"/>
      <c r="K20" s="52"/>
      <c r="L20" s="52"/>
      <c r="M20" s="52"/>
    </row>
    <row r="21" spans="1:13" x14ac:dyDescent="0.25">
      <c r="A21" s="1"/>
      <c r="D21" t="s">
        <v>377</v>
      </c>
      <c r="G21" s="89">
        <v>92703500882</v>
      </c>
      <c r="H21" s="90"/>
      <c r="I21" s="90"/>
      <c r="J21" s="90"/>
      <c r="K21" s="90"/>
      <c r="L21" s="90"/>
      <c r="M21" s="91"/>
    </row>
    <row r="22" spans="1:13" x14ac:dyDescent="0.25">
      <c r="A22" s="1"/>
    </row>
    <row r="23" spans="1:13" x14ac:dyDescent="0.25">
      <c r="A23" s="1"/>
      <c r="D23" t="s">
        <v>413</v>
      </c>
      <c r="G23" s="33">
        <v>2023</v>
      </c>
      <c r="H23" s="35"/>
      <c r="I23" s="6"/>
      <c r="K23" s="66" t="s">
        <v>414</v>
      </c>
      <c r="M23" s="33">
        <v>3</v>
      </c>
    </row>
    <row r="24" spans="1:13" x14ac:dyDescent="0.25">
      <c r="A24" s="1"/>
    </row>
    <row r="25" spans="1:13" x14ac:dyDescent="0.25">
      <c r="A25" s="1"/>
      <c r="B25" s="85" t="s">
        <v>324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x14ac:dyDescent="0.25">
      <c r="A26" s="1"/>
    </row>
    <row r="27" spans="1:13" x14ac:dyDescent="0.25">
      <c r="A27" s="1"/>
    </row>
    <row r="28" spans="1:13" ht="15" customHeight="1" x14ac:dyDescent="0.25">
      <c r="A28" s="1"/>
      <c r="B28" s="93" t="s">
        <v>386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x14ac:dyDescent="0.25">
      <c r="A29" s="1"/>
      <c r="B29" s="93" t="s">
        <v>325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x14ac:dyDescent="0.25">
      <c r="A30" s="1"/>
    </row>
    <row r="31" spans="1:13" x14ac:dyDescent="0.25">
      <c r="A31" s="1"/>
      <c r="B31" s="93" t="s">
        <v>385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x14ac:dyDescent="0.25">
      <c r="A32" s="1"/>
      <c r="D32" s="19"/>
      <c r="E32" s="19"/>
      <c r="F32" s="19"/>
    </row>
    <row r="33" spans="1:13" x14ac:dyDescent="0.25">
      <c r="A33" s="1"/>
      <c r="B33" s="93" t="s">
        <v>387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x14ac:dyDescent="0.25">
      <c r="A34" s="1"/>
      <c r="B34" s="94" t="s">
        <v>404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x14ac:dyDescent="0.25">
      <c r="A35" s="1"/>
    </row>
    <row r="36" spans="1:13" x14ac:dyDescent="0.25">
      <c r="A36" s="1"/>
      <c r="B36" s="93" t="s">
        <v>406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25">
      <c r="A37" s="1"/>
      <c r="B37" s="93" t="s">
        <v>405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x14ac:dyDescent="0.25">
      <c r="A38" s="1"/>
    </row>
    <row r="39" spans="1:13" x14ac:dyDescent="0.25">
      <c r="A39" s="1"/>
      <c r="B39" s="93" t="s">
        <v>407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x14ac:dyDescent="0.25">
      <c r="A40" s="1"/>
      <c r="B40" s="93" t="s">
        <v>326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x14ac:dyDescent="0.25">
      <c r="A41" s="1"/>
    </row>
    <row r="42" spans="1:13" x14ac:dyDescent="0.25">
      <c r="A42" s="1"/>
      <c r="B42" s="93" t="s">
        <v>327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x14ac:dyDescent="0.25">
      <c r="A43" s="1"/>
      <c r="B43" s="93" t="s">
        <v>328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x14ac:dyDescent="0.25">
      <c r="D44" s="17"/>
    </row>
    <row r="45" spans="1:13" x14ac:dyDescent="0.25">
      <c r="D45" s="17"/>
    </row>
    <row r="46" spans="1:13" x14ac:dyDescent="0.25">
      <c r="D46" s="17"/>
    </row>
    <row r="47" spans="1:13" x14ac:dyDescent="0.25">
      <c r="D47" s="17"/>
    </row>
    <row r="48" spans="1:13" x14ac:dyDescent="0.25">
      <c r="D48" s="17"/>
    </row>
    <row r="49" spans="4:4" x14ac:dyDescent="0.25">
      <c r="D49" s="17"/>
    </row>
    <row r="50" spans="4:4" x14ac:dyDescent="0.25">
      <c r="D50" s="17"/>
    </row>
  </sheetData>
  <sheetProtection algorithmName="SHA-512" hashValue="n5NX/vqaQykJt2012a2oMZYFznubjaUi9V5nWVBaoJ38sw1yZJwXnhX3x8q4az7pfGDHYs/VejtASAmNfcIEsw==" saltValue="WpZwucoU/kkvTaK9stXViQ==" spinCount="100000" sheet="1" objects="1" scenarios="1"/>
  <mergeCells count="21">
    <mergeCell ref="B42:M42"/>
    <mergeCell ref="B43:M43"/>
    <mergeCell ref="B34:M34"/>
    <mergeCell ref="B37:M37"/>
    <mergeCell ref="B39:M39"/>
    <mergeCell ref="B40:M40"/>
    <mergeCell ref="B36:M36"/>
    <mergeCell ref="B25:M25"/>
    <mergeCell ref="B28:M28"/>
    <mergeCell ref="B29:M29"/>
    <mergeCell ref="B31:M31"/>
    <mergeCell ref="B33:M33"/>
    <mergeCell ref="D1:J1"/>
    <mergeCell ref="B7:M7"/>
    <mergeCell ref="B9:M9"/>
    <mergeCell ref="G15:M15"/>
    <mergeCell ref="G21:M21"/>
    <mergeCell ref="G19:M19"/>
    <mergeCell ref="D13:E13"/>
    <mergeCell ref="G13:M13"/>
    <mergeCell ref="G17:M17"/>
  </mergeCells>
  <dataValidations count="1">
    <dataValidation type="list" allowBlank="1" showInputMessage="1" showErrorMessage="1" sqref="G17:M17" xr:uid="{00000000-0002-0000-0000-000000000000}">
      <formula1>lista_CBHs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workbookViewId="0">
      <selection activeCell="B5" sqref="B5"/>
    </sheetView>
  </sheetViews>
  <sheetFormatPr defaultColWidth="9.140625" defaultRowHeight="15" x14ac:dyDescent="0.25"/>
  <cols>
    <col min="1" max="1" width="9.140625" style="31"/>
    <col min="2" max="5" width="30.7109375" style="31" customWidth="1"/>
    <col min="6" max="6" width="31.7109375" style="31" customWidth="1"/>
    <col min="7" max="16384" width="9.140625" style="31"/>
  </cols>
  <sheetData>
    <row r="6" spans="2:6" ht="15.75" x14ac:dyDescent="0.25">
      <c r="B6" s="83" t="s">
        <v>329</v>
      </c>
      <c r="C6" s="83"/>
      <c r="D6" s="83"/>
      <c r="E6" s="83"/>
      <c r="F6" s="83"/>
    </row>
    <row r="7" spans="2:6" ht="5.0999999999999996" customHeight="1" x14ac:dyDescent="0.25">
      <c r="B7" s="36"/>
      <c r="C7" s="36"/>
      <c r="D7" s="36"/>
      <c r="E7" s="36"/>
      <c r="F7" s="36"/>
    </row>
    <row r="8" spans="2:6" ht="30" customHeight="1" x14ac:dyDescent="0.25">
      <c r="B8" s="98" t="s">
        <v>330</v>
      </c>
      <c r="C8" s="99"/>
      <c r="D8" s="99"/>
      <c r="E8" s="99"/>
      <c r="F8" s="99"/>
    </row>
    <row r="9" spans="2:6" ht="5.0999999999999996" customHeight="1" x14ac:dyDescent="0.25">
      <c r="B9" s="36"/>
      <c r="C9" s="36"/>
      <c r="D9" s="36"/>
      <c r="E9" s="36"/>
      <c r="F9" s="36"/>
    </row>
    <row r="10" spans="2:6" x14ac:dyDescent="0.25">
      <c r="B10" s="97" t="s">
        <v>331</v>
      </c>
      <c r="C10" s="97"/>
      <c r="D10" s="97"/>
      <c r="E10" s="97"/>
      <c r="F10" s="97"/>
    </row>
    <row r="11" spans="2:6" ht="30" customHeight="1" x14ac:dyDescent="0.25">
      <c r="B11" s="95" t="s">
        <v>332</v>
      </c>
      <c r="C11" s="95"/>
      <c r="D11" s="95"/>
      <c r="E11" s="95"/>
      <c r="F11" s="95"/>
    </row>
    <row r="12" spans="2:6" x14ac:dyDescent="0.25">
      <c r="B12" s="96" t="s">
        <v>333</v>
      </c>
      <c r="C12" s="96"/>
      <c r="D12" s="96"/>
      <c r="E12" s="96"/>
      <c r="F12" s="96"/>
    </row>
    <row r="13" spans="2:6" x14ac:dyDescent="0.25">
      <c r="B13" s="63" t="s">
        <v>388</v>
      </c>
      <c r="C13" s="64"/>
      <c r="D13" s="64"/>
      <c r="E13" s="64"/>
      <c r="F13" s="64"/>
    </row>
    <row r="14" spans="2:6" x14ac:dyDescent="0.25">
      <c r="B14" s="63" t="s">
        <v>389</v>
      </c>
      <c r="C14" s="63"/>
      <c r="D14" s="63"/>
      <c r="E14" s="63"/>
      <c r="F14" s="63"/>
    </row>
    <row r="15" spans="2:6" x14ac:dyDescent="0.25">
      <c r="B15" s="63" t="s">
        <v>390</v>
      </c>
      <c r="C15" s="63"/>
      <c r="D15" s="63"/>
      <c r="E15" s="63"/>
      <c r="F15" s="63"/>
    </row>
    <row r="16" spans="2:6" x14ac:dyDescent="0.25">
      <c r="B16" s="63" t="s">
        <v>391</v>
      </c>
      <c r="C16" s="63"/>
      <c r="D16" s="63"/>
      <c r="E16" s="63"/>
      <c r="F16" s="63"/>
    </row>
    <row r="17" spans="2:6" x14ac:dyDescent="0.25">
      <c r="B17" s="63" t="s">
        <v>392</v>
      </c>
      <c r="C17" s="63"/>
      <c r="D17" s="63"/>
      <c r="E17" s="63"/>
      <c r="F17" s="63"/>
    </row>
    <row r="18" spans="2:6" x14ac:dyDescent="0.25">
      <c r="B18" s="36"/>
      <c r="C18" s="36"/>
      <c r="D18" s="36"/>
      <c r="E18" s="36"/>
      <c r="F18" s="36"/>
    </row>
    <row r="19" spans="2:6" x14ac:dyDescent="0.25">
      <c r="B19" s="97" t="s">
        <v>334</v>
      </c>
      <c r="C19" s="97"/>
      <c r="D19" s="97"/>
      <c r="E19" s="97"/>
      <c r="F19" s="97"/>
    </row>
    <row r="20" spans="2:6" ht="35.25" customHeight="1" x14ac:dyDescent="0.25">
      <c r="B20" s="95" t="s">
        <v>335</v>
      </c>
      <c r="C20" s="95"/>
      <c r="D20" s="95"/>
      <c r="E20" s="95"/>
      <c r="F20" s="95"/>
    </row>
    <row r="21" spans="2:6" ht="24.75" customHeight="1" x14ac:dyDescent="0.25">
      <c r="B21" s="96" t="s">
        <v>336</v>
      </c>
      <c r="C21" s="96"/>
      <c r="D21" s="96"/>
      <c r="E21" s="96"/>
      <c r="F21" s="96"/>
    </row>
    <row r="22" spans="2:6" x14ac:dyDescent="0.25">
      <c r="B22" s="63" t="s">
        <v>393</v>
      </c>
      <c r="C22" s="63"/>
      <c r="D22" s="63"/>
      <c r="E22" s="63"/>
      <c r="F22" s="63"/>
    </row>
    <row r="23" spans="2:6" x14ac:dyDescent="0.25">
      <c r="B23" s="63" t="s">
        <v>394</v>
      </c>
      <c r="C23" s="63"/>
      <c r="D23" s="63"/>
      <c r="E23" s="63"/>
      <c r="F23" s="63"/>
    </row>
    <row r="24" spans="2:6" x14ac:dyDescent="0.25">
      <c r="B24" s="63" t="s">
        <v>395</v>
      </c>
      <c r="C24" s="63"/>
      <c r="D24" s="63"/>
      <c r="E24" s="63"/>
      <c r="F24" s="63"/>
    </row>
    <row r="25" spans="2:6" x14ac:dyDescent="0.25">
      <c r="B25" s="63" t="s">
        <v>396</v>
      </c>
      <c r="C25" s="63"/>
      <c r="D25" s="63"/>
      <c r="E25" s="63"/>
      <c r="F25" s="63"/>
    </row>
    <row r="26" spans="2:6" x14ac:dyDescent="0.25">
      <c r="B26" s="36"/>
      <c r="C26" s="36"/>
      <c r="D26" s="36"/>
      <c r="E26" s="36"/>
      <c r="F26" s="36"/>
    </row>
    <row r="27" spans="2:6" x14ac:dyDescent="0.25">
      <c r="B27" s="97" t="s">
        <v>337</v>
      </c>
      <c r="C27" s="97"/>
      <c r="D27" s="97"/>
      <c r="E27" s="97"/>
      <c r="F27" s="97"/>
    </row>
    <row r="28" spans="2:6" ht="30.75" customHeight="1" x14ac:dyDescent="0.25">
      <c r="B28" s="95" t="s">
        <v>338</v>
      </c>
      <c r="C28" s="95"/>
      <c r="D28" s="95"/>
      <c r="E28" s="95"/>
      <c r="F28" s="95"/>
    </row>
    <row r="29" spans="2:6" ht="15.75" customHeight="1" x14ac:dyDescent="0.25">
      <c r="B29" s="96" t="s">
        <v>339</v>
      </c>
      <c r="C29" s="96"/>
      <c r="D29" s="96"/>
      <c r="E29" s="96"/>
      <c r="F29" s="96"/>
    </row>
    <row r="30" spans="2:6" x14ac:dyDescent="0.25">
      <c r="B30" s="63" t="s">
        <v>397</v>
      </c>
      <c r="C30" s="63"/>
      <c r="D30" s="63"/>
      <c r="E30" s="63"/>
      <c r="F30" s="63"/>
    </row>
    <row r="31" spans="2:6" x14ac:dyDescent="0.25">
      <c r="B31" s="63" t="s">
        <v>398</v>
      </c>
      <c r="C31" s="63"/>
      <c r="D31" s="63"/>
      <c r="E31" s="63"/>
      <c r="F31" s="63"/>
    </row>
    <row r="32" spans="2:6" x14ac:dyDescent="0.25">
      <c r="B32" s="63" t="s">
        <v>399</v>
      </c>
      <c r="C32" s="63"/>
      <c r="D32" s="63"/>
      <c r="E32" s="63"/>
      <c r="F32" s="63"/>
    </row>
    <row r="33" spans="2:6" x14ac:dyDescent="0.25">
      <c r="B33" s="63" t="s">
        <v>340</v>
      </c>
      <c r="C33" s="63"/>
      <c r="D33" s="63"/>
      <c r="E33" s="63"/>
      <c r="F33" s="63"/>
    </row>
    <row r="34" spans="2:6" x14ac:dyDescent="0.25">
      <c r="B34" s="38"/>
      <c r="C34" s="38"/>
      <c r="D34" s="38"/>
      <c r="E34" s="38"/>
      <c r="F34" s="38"/>
    </row>
    <row r="35" spans="2:6" x14ac:dyDescent="0.25">
      <c r="B35" s="60" t="s">
        <v>341</v>
      </c>
      <c r="C35" s="60"/>
      <c r="D35" s="60"/>
      <c r="E35" s="60"/>
      <c r="F35" s="60"/>
    </row>
    <row r="36" spans="2:6" x14ac:dyDescent="0.25">
      <c r="B36" s="95" t="s">
        <v>342</v>
      </c>
      <c r="C36" s="95"/>
      <c r="D36" s="95"/>
      <c r="E36" s="95"/>
      <c r="F36" s="95"/>
    </row>
    <row r="37" spans="2:6" x14ac:dyDescent="0.25">
      <c r="B37" s="59" t="s">
        <v>343</v>
      </c>
      <c r="C37" s="59"/>
      <c r="D37" s="59"/>
      <c r="E37" s="59"/>
      <c r="F37" s="59"/>
    </row>
    <row r="38" spans="2:6" x14ac:dyDescent="0.25">
      <c r="B38" s="64" t="s">
        <v>400</v>
      </c>
      <c r="C38" s="64"/>
      <c r="D38" s="64"/>
      <c r="E38" s="64"/>
      <c r="F38" s="64"/>
    </row>
    <row r="39" spans="2:6" x14ac:dyDescent="0.25">
      <c r="B39" s="63" t="s">
        <v>401</v>
      </c>
      <c r="C39" s="63"/>
      <c r="D39" s="63"/>
      <c r="E39" s="63"/>
      <c r="F39" s="63"/>
    </row>
    <row r="40" spans="2:6" x14ac:dyDescent="0.25">
      <c r="B40" s="38"/>
      <c r="C40" s="36"/>
      <c r="D40" s="36"/>
      <c r="E40" s="36"/>
      <c r="F40" s="36"/>
    </row>
    <row r="41" spans="2:6" x14ac:dyDescent="0.25">
      <c r="B41" s="60" t="s">
        <v>344</v>
      </c>
      <c r="C41" s="60"/>
      <c r="D41" s="60"/>
      <c r="E41" s="60"/>
      <c r="F41" s="60"/>
    </row>
    <row r="42" spans="2:6" ht="30" customHeight="1" x14ac:dyDescent="0.25">
      <c r="B42" s="95" t="s">
        <v>345</v>
      </c>
      <c r="C42" s="95"/>
      <c r="D42" s="95"/>
      <c r="E42" s="95"/>
      <c r="F42" s="95"/>
    </row>
    <row r="43" spans="2:6" ht="15.75" customHeight="1" x14ac:dyDescent="0.25">
      <c r="B43" s="59" t="s">
        <v>346</v>
      </c>
      <c r="C43" s="59"/>
      <c r="D43" s="59"/>
      <c r="E43" s="59"/>
      <c r="F43" s="59"/>
    </row>
    <row r="44" spans="2:6" x14ac:dyDescent="0.25">
      <c r="B44" s="63" t="s">
        <v>347</v>
      </c>
      <c r="C44" s="63"/>
      <c r="D44" s="63"/>
      <c r="E44" s="63"/>
      <c r="F44" s="63"/>
    </row>
    <row r="45" spans="2:6" x14ac:dyDescent="0.25">
      <c r="B45" s="63" t="s">
        <v>348</v>
      </c>
      <c r="C45" s="63"/>
      <c r="D45" s="63"/>
      <c r="E45" s="63"/>
      <c r="F45" s="63"/>
    </row>
    <row r="46" spans="2:6" x14ac:dyDescent="0.25">
      <c r="B46" s="63" t="s">
        <v>402</v>
      </c>
      <c r="C46" s="63"/>
      <c r="D46" s="63"/>
      <c r="E46" s="63"/>
      <c r="F46" s="63"/>
    </row>
    <row r="48" spans="2:6" x14ac:dyDescent="0.25">
      <c r="B48" s="60" t="s">
        <v>349</v>
      </c>
      <c r="C48" s="60"/>
      <c r="D48" s="60"/>
      <c r="E48" s="60"/>
      <c r="F48" s="60"/>
    </row>
    <row r="49" spans="2:6" ht="30" customHeight="1" x14ac:dyDescent="0.25">
      <c r="B49" s="95" t="s">
        <v>350</v>
      </c>
      <c r="C49" s="95"/>
      <c r="D49" s="95"/>
      <c r="E49" s="95"/>
      <c r="F49" s="95"/>
    </row>
    <row r="50" spans="2:6" x14ac:dyDescent="0.25">
      <c r="B50" s="59" t="s">
        <v>351</v>
      </c>
      <c r="C50" s="59"/>
      <c r="D50" s="59"/>
      <c r="E50" s="59"/>
      <c r="F50" s="59"/>
    </row>
    <row r="51" spans="2:6" x14ac:dyDescent="0.25">
      <c r="B51" s="64" t="s">
        <v>403</v>
      </c>
      <c r="C51" s="64"/>
      <c r="D51" s="64"/>
      <c r="E51" s="64"/>
      <c r="F51" s="64"/>
    </row>
  </sheetData>
  <sheetProtection algorithmName="SHA-512" hashValue="jTtCkZDDtPFoohvEompA2PO05RSgC/knMn1VyPvAzlsZg3gcYj8Kr7bb830LqMj3iIXMjVVw2YPIL5ZYQ7nfWg==" saltValue="Z29U7HtfWGG/diUj5z8MGA==" spinCount="100000" sheet="1" objects="1" scenarios="1"/>
  <mergeCells count="14">
    <mergeCell ref="B19:F19"/>
    <mergeCell ref="B6:F6"/>
    <mergeCell ref="B8:F8"/>
    <mergeCell ref="B10:F10"/>
    <mergeCell ref="B11:F11"/>
    <mergeCell ref="B12:F12"/>
    <mergeCell ref="B20:F20"/>
    <mergeCell ref="B28:F28"/>
    <mergeCell ref="B36:F36"/>
    <mergeCell ref="B42:F42"/>
    <mergeCell ref="B49:F49"/>
    <mergeCell ref="B21:F21"/>
    <mergeCell ref="B27:F27"/>
    <mergeCell ref="B29:F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49"/>
  <sheetViews>
    <sheetView tabSelected="1" topLeftCell="A17" workbookViewId="0">
      <selection activeCell="M25" sqref="M25"/>
    </sheetView>
  </sheetViews>
  <sheetFormatPr defaultColWidth="9.140625" defaultRowHeight="15" x14ac:dyDescent="0.25"/>
  <cols>
    <col min="1" max="1" width="9.140625" style="31"/>
    <col min="2" max="2" width="10.28515625" style="31" customWidth="1"/>
    <col min="3" max="3" width="42.42578125" style="37" customWidth="1"/>
    <col min="4" max="4" width="40.42578125" style="37" customWidth="1"/>
    <col min="5" max="5" width="26.5703125" style="37" customWidth="1"/>
    <col min="6" max="6" width="25.42578125" style="37" customWidth="1"/>
    <col min="7" max="8" width="14.140625" style="37" bestFit="1" customWidth="1"/>
    <col min="9" max="9" width="12.7109375" style="37" bestFit="1" customWidth="1"/>
    <col min="10" max="10" width="14.140625" style="37" bestFit="1" customWidth="1"/>
    <col min="11" max="16384" width="9.140625" style="31"/>
  </cols>
  <sheetData>
    <row r="2" spans="2:10" ht="18.75" x14ac:dyDescent="0.3">
      <c r="B2" s="40" t="str">
        <f>CONCATENATE("UF: ",IF('Informações Gerais'!G11=0,"",'Informações Gerais'!G11))</f>
        <v>UF: SP</v>
      </c>
      <c r="C2" s="53"/>
    </row>
    <row r="3" spans="2:10" ht="18.75" x14ac:dyDescent="0.3">
      <c r="B3" s="40" t="str">
        <f>CONCATENATE("CBH: ",IF('Informações Gerais'!G17=0,"",'Informações Gerais'!G17))</f>
        <v>CBH: 135. CBH do Ribeira de Iguape e Litoral Sul</v>
      </c>
      <c r="C3" s="54"/>
    </row>
    <row r="6" spans="2:10" ht="15.75" x14ac:dyDescent="0.25">
      <c r="B6" s="61"/>
      <c r="C6" s="100" t="s">
        <v>411</v>
      </c>
      <c r="D6" s="100"/>
      <c r="E6" s="65">
        <f>IF('Informações Gerais'!G23="","-",'Informações Gerais'!G23)</f>
        <v>2023</v>
      </c>
      <c r="F6" s="61"/>
      <c r="G6" s="62"/>
      <c r="H6" s="61"/>
      <c r="I6" s="61"/>
      <c r="J6" s="61"/>
    </row>
    <row r="8" spans="2:10" ht="15" customHeight="1" x14ac:dyDescent="0.25">
      <c r="B8" s="103" t="s">
        <v>364</v>
      </c>
      <c r="C8" s="101" t="s">
        <v>352</v>
      </c>
      <c r="D8" s="104" t="s">
        <v>365</v>
      </c>
      <c r="E8" s="101" t="s">
        <v>353</v>
      </c>
      <c r="F8" s="101" t="s">
        <v>354</v>
      </c>
      <c r="G8" s="106" t="s">
        <v>355</v>
      </c>
      <c r="H8" s="106"/>
      <c r="I8" s="106"/>
      <c r="J8" s="106"/>
    </row>
    <row r="9" spans="2:10" ht="15" customHeight="1" x14ac:dyDescent="0.25">
      <c r="B9" s="103"/>
      <c r="C9" s="101"/>
      <c r="D9" s="105"/>
      <c r="E9" s="101"/>
      <c r="F9" s="101"/>
      <c r="G9" s="55" t="s">
        <v>356</v>
      </c>
      <c r="H9" s="55" t="s">
        <v>357</v>
      </c>
      <c r="I9" s="55" t="s">
        <v>358</v>
      </c>
      <c r="J9" s="55" t="s">
        <v>359</v>
      </c>
    </row>
    <row r="10" spans="2:10" ht="105" x14ac:dyDescent="0.25">
      <c r="B10" s="51">
        <v>1</v>
      </c>
      <c r="C10" s="75" t="s">
        <v>444</v>
      </c>
      <c r="D10" s="51" t="s">
        <v>416</v>
      </c>
      <c r="E10" s="51" t="s">
        <v>418</v>
      </c>
      <c r="F10" s="69" t="s">
        <v>417</v>
      </c>
      <c r="G10" s="67"/>
      <c r="H10" s="67"/>
      <c r="I10" s="67"/>
      <c r="J10" s="67"/>
    </row>
    <row r="11" spans="2:10" ht="90" x14ac:dyDescent="0.25">
      <c r="B11" s="51">
        <v>2</v>
      </c>
      <c r="C11" s="75" t="s">
        <v>435</v>
      </c>
      <c r="D11" s="51" t="s">
        <v>419</v>
      </c>
      <c r="E11" s="51" t="s">
        <v>420</v>
      </c>
      <c r="F11" s="69" t="s">
        <v>421</v>
      </c>
      <c r="G11" s="67"/>
      <c r="H11" s="67"/>
      <c r="I11" s="67"/>
      <c r="J11" s="67"/>
    </row>
    <row r="12" spans="2:10" ht="30" x14ac:dyDescent="0.25">
      <c r="B12" s="51">
        <v>3</v>
      </c>
      <c r="C12" s="75" t="s">
        <v>422</v>
      </c>
      <c r="D12" s="51" t="s">
        <v>423</v>
      </c>
      <c r="E12" s="51" t="s">
        <v>437</v>
      </c>
      <c r="F12" s="51" t="s">
        <v>417</v>
      </c>
      <c r="G12" s="51"/>
      <c r="H12" s="51"/>
      <c r="I12" s="67"/>
      <c r="J12" s="67"/>
    </row>
    <row r="13" spans="2:10" ht="30" x14ac:dyDescent="0.25">
      <c r="B13" s="51">
        <v>4</v>
      </c>
      <c r="C13" s="75" t="s">
        <v>424</v>
      </c>
      <c r="D13" s="51" t="s">
        <v>423</v>
      </c>
      <c r="E13" s="51" t="s">
        <v>438</v>
      </c>
      <c r="F13" s="51" t="s">
        <v>417</v>
      </c>
      <c r="G13" s="51"/>
      <c r="H13" s="51"/>
      <c r="I13" s="67"/>
      <c r="J13" s="68"/>
    </row>
    <row r="14" spans="2:10" ht="30" x14ac:dyDescent="0.25">
      <c r="B14" s="51">
        <v>5</v>
      </c>
      <c r="C14" s="75" t="s">
        <v>426</v>
      </c>
      <c r="D14" s="51" t="s">
        <v>423</v>
      </c>
      <c r="E14" s="51" t="s">
        <v>427</v>
      </c>
      <c r="F14" s="51" t="s">
        <v>428</v>
      </c>
      <c r="G14" s="51"/>
      <c r="H14" s="51"/>
      <c r="I14" s="67"/>
      <c r="J14" s="67"/>
    </row>
    <row r="15" spans="2:10" ht="30" x14ac:dyDescent="0.25">
      <c r="B15" s="51">
        <v>6</v>
      </c>
      <c r="C15" s="75" t="s">
        <v>429</v>
      </c>
      <c r="D15" s="51" t="s">
        <v>430</v>
      </c>
      <c r="E15" s="51" t="s">
        <v>427</v>
      </c>
      <c r="F15" s="51" t="s">
        <v>431</v>
      </c>
      <c r="G15" s="67"/>
      <c r="H15" s="67"/>
      <c r="I15" s="67"/>
      <c r="J15" s="67"/>
    </row>
    <row r="16" spans="2:10" ht="30" x14ac:dyDescent="0.25">
      <c r="B16" s="51">
        <v>7</v>
      </c>
      <c r="C16" s="75" t="s">
        <v>432</v>
      </c>
      <c r="D16" s="51" t="s">
        <v>423</v>
      </c>
      <c r="E16" s="51" t="s">
        <v>425</v>
      </c>
      <c r="F16" s="51" t="s">
        <v>433</v>
      </c>
      <c r="G16" s="67"/>
      <c r="H16" s="67"/>
      <c r="I16" s="67"/>
      <c r="J16" s="67"/>
    </row>
    <row r="17" spans="2:10" ht="195.75" thickBot="1" x14ac:dyDescent="0.3">
      <c r="B17" s="51">
        <v>8</v>
      </c>
      <c r="C17" s="80" t="s">
        <v>439</v>
      </c>
      <c r="D17" s="73" t="s">
        <v>442</v>
      </c>
      <c r="E17" s="72" t="s">
        <v>436</v>
      </c>
      <c r="F17" s="51"/>
      <c r="G17" s="70"/>
      <c r="H17" s="70"/>
      <c r="I17" s="70"/>
      <c r="J17" s="70"/>
    </row>
    <row r="18" spans="2:10" ht="75" x14ac:dyDescent="0.25">
      <c r="B18" s="51">
        <v>9</v>
      </c>
      <c r="C18" s="76" t="s">
        <v>446</v>
      </c>
      <c r="D18" s="51" t="s">
        <v>430</v>
      </c>
      <c r="E18" s="51" t="s">
        <v>418</v>
      </c>
      <c r="F18" s="51" t="s">
        <v>434</v>
      </c>
      <c r="G18" s="67"/>
      <c r="H18" s="67"/>
      <c r="I18" s="67"/>
      <c r="J18" s="67"/>
    </row>
    <row r="19" spans="2:10" ht="30" x14ac:dyDescent="0.25">
      <c r="B19" s="51">
        <v>10</v>
      </c>
      <c r="C19" s="76" t="s">
        <v>440</v>
      </c>
      <c r="D19" s="51" t="s">
        <v>441</v>
      </c>
      <c r="E19" s="74" t="s">
        <v>443</v>
      </c>
      <c r="F19" s="51" t="s">
        <v>369</v>
      </c>
      <c r="G19" s="51"/>
      <c r="H19" s="68"/>
      <c r="I19" s="70"/>
      <c r="J19" s="68"/>
    </row>
    <row r="20" spans="2:10" ht="15.75" thickBot="1" x14ac:dyDescent="0.3">
      <c r="B20" s="68"/>
      <c r="C20" s="77"/>
      <c r="D20" s="78"/>
      <c r="E20" s="79"/>
      <c r="F20" s="68"/>
      <c r="G20" s="68"/>
      <c r="H20" s="68"/>
      <c r="I20" s="68"/>
      <c r="J20" s="68"/>
    </row>
    <row r="21" spans="2:10" x14ac:dyDescent="0.25">
      <c r="B21" s="51"/>
      <c r="C21" s="51"/>
      <c r="D21" s="71"/>
      <c r="E21" s="51"/>
      <c r="F21" s="51"/>
      <c r="G21" s="51"/>
      <c r="H21" s="51"/>
      <c r="I21" s="51"/>
      <c r="J21" s="51"/>
    </row>
    <row r="22" spans="2:10" x14ac:dyDescent="0.25">
      <c r="B22" s="51"/>
      <c r="C22" s="71"/>
      <c r="D22" s="71"/>
      <c r="E22" s="51"/>
      <c r="F22" s="51"/>
      <c r="G22" s="51"/>
      <c r="H22" s="51"/>
      <c r="I22" s="51"/>
      <c r="J22" s="51"/>
    </row>
    <row r="23" spans="2:10" x14ac:dyDescent="0.25">
      <c r="B23" s="51"/>
      <c r="C23" s="71"/>
      <c r="D23" s="51"/>
      <c r="E23" s="51"/>
      <c r="F23" s="51"/>
      <c r="G23" s="51"/>
      <c r="H23" s="51"/>
      <c r="I23" s="51"/>
      <c r="J23" s="51"/>
    </row>
    <row r="24" spans="2:10" x14ac:dyDescent="0.25">
      <c r="B24" s="51"/>
      <c r="C24" s="71"/>
      <c r="D24" s="51"/>
      <c r="E24" s="51"/>
      <c r="F24" s="51"/>
      <c r="G24" s="51"/>
      <c r="H24" s="51"/>
      <c r="I24" s="51"/>
      <c r="J24" s="51"/>
    </row>
    <row r="25" spans="2:10" x14ac:dyDescent="0.25">
      <c r="B25" s="51"/>
      <c r="C25" s="51"/>
      <c r="D25" s="51"/>
      <c r="E25" s="51"/>
      <c r="F25" s="51"/>
      <c r="G25" s="51"/>
      <c r="H25" s="51"/>
      <c r="I25" s="51"/>
      <c r="J25" s="51"/>
    </row>
    <row r="26" spans="2:10" x14ac:dyDescent="0.25">
      <c r="B26" s="51"/>
      <c r="C26" s="51"/>
      <c r="D26" s="51"/>
      <c r="E26" s="51"/>
      <c r="F26" s="51"/>
      <c r="G26" s="51"/>
      <c r="H26" s="51"/>
      <c r="I26" s="51"/>
      <c r="J26" s="51"/>
    </row>
    <row r="27" spans="2:10" x14ac:dyDescent="0.25">
      <c r="B27" s="51"/>
      <c r="C27" s="51"/>
      <c r="D27" s="51"/>
      <c r="E27" s="51"/>
      <c r="F27" s="51"/>
      <c r="G27" s="51"/>
      <c r="H27" s="51"/>
      <c r="I27" s="51"/>
      <c r="J27" s="51"/>
    </row>
    <row r="28" spans="2:10" x14ac:dyDescent="0.25">
      <c r="B28" s="51"/>
      <c r="C28" s="51"/>
      <c r="D28" s="51"/>
      <c r="E28" s="51"/>
      <c r="F28" s="51"/>
      <c r="G28" s="51"/>
      <c r="H28" s="51"/>
      <c r="I28" s="51"/>
      <c r="J28" s="51"/>
    </row>
    <row r="29" spans="2:10" x14ac:dyDescent="0.25">
      <c r="B29" s="51"/>
      <c r="C29" s="51"/>
      <c r="D29" s="51"/>
      <c r="E29" s="51"/>
      <c r="F29" s="51"/>
      <c r="G29" s="51"/>
      <c r="H29" s="51"/>
      <c r="I29" s="51"/>
      <c r="J29" s="51"/>
    </row>
    <row r="30" spans="2:10" x14ac:dyDescent="0.25">
      <c r="B30" s="51"/>
      <c r="C30" s="51"/>
      <c r="D30" s="51"/>
      <c r="E30" s="51"/>
      <c r="F30" s="51"/>
      <c r="G30" s="51"/>
      <c r="H30" s="51"/>
      <c r="I30" s="51"/>
      <c r="J30" s="51"/>
    </row>
    <row r="31" spans="2:10" x14ac:dyDescent="0.25">
      <c r="B31" s="51"/>
      <c r="C31" s="51"/>
      <c r="D31" s="51"/>
      <c r="E31" s="51"/>
      <c r="F31" s="51"/>
      <c r="G31" s="51"/>
      <c r="H31" s="51"/>
      <c r="I31" s="51"/>
      <c r="J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  <c r="J32" s="51"/>
    </row>
    <row r="33" spans="2:10" x14ac:dyDescent="0.25">
      <c r="B33" s="51"/>
      <c r="C33" s="51"/>
      <c r="D33" s="51"/>
      <c r="E33" s="51"/>
      <c r="F33" s="51"/>
      <c r="G33" s="51"/>
      <c r="H33" s="51"/>
      <c r="I33" s="51"/>
      <c r="J33" s="51"/>
    </row>
    <row r="34" spans="2:10" x14ac:dyDescent="0.25">
      <c r="B34" s="51"/>
      <c r="C34" s="51"/>
      <c r="D34" s="51"/>
      <c r="E34" s="51"/>
      <c r="F34" s="51"/>
      <c r="G34" s="51"/>
      <c r="H34" s="51"/>
      <c r="I34" s="51"/>
      <c r="J34" s="51"/>
    </row>
    <row r="35" spans="2:10" x14ac:dyDescent="0.25">
      <c r="B35" s="51"/>
      <c r="C35" s="51"/>
      <c r="D35" s="51"/>
      <c r="E35" s="51"/>
      <c r="F35" s="51"/>
      <c r="G35" s="51"/>
      <c r="H35" s="51"/>
      <c r="I35" s="51"/>
      <c r="J35" s="51"/>
    </row>
    <row r="36" spans="2:10" x14ac:dyDescent="0.25">
      <c r="B36" s="51"/>
      <c r="C36" s="51"/>
      <c r="D36" s="51"/>
      <c r="E36" s="51"/>
      <c r="F36" s="51"/>
      <c r="G36" s="51"/>
      <c r="H36" s="51"/>
      <c r="I36" s="51"/>
      <c r="J36" s="51"/>
    </row>
    <row r="37" spans="2:10" x14ac:dyDescent="0.25">
      <c r="B37" s="51"/>
      <c r="C37" s="51"/>
      <c r="D37" s="51"/>
      <c r="E37" s="51"/>
      <c r="F37" s="51"/>
      <c r="G37" s="51"/>
      <c r="H37" s="51"/>
      <c r="I37" s="51"/>
      <c r="J37" s="51"/>
    </row>
    <row r="38" spans="2:10" x14ac:dyDescent="0.25">
      <c r="B38" s="51"/>
      <c r="C38" s="51"/>
      <c r="D38" s="51"/>
      <c r="E38" s="51"/>
      <c r="F38" s="51"/>
      <c r="G38" s="51"/>
      <c r="H38" s="51"/>
      <c r="I38" s="51"/>
      <c r="J38" s="51"/>
    </row>
    <row r="39" spans="2:10" x14ac:dyDescent="0.25">
      <c r="B39" s="51"/>
      <c r="C39" s="51"/>
      <c r="D39" s="51"/>
      <c r="E39" s="51"/>
      <c r="F39" s="51"/>
      <c r="G39" s="51"/>
      <c r="H39" s="51"/>
      <c r="I39" s="51"/>
      <c r="J39" s="51"/>
    </row>
    <row r="40" spans="2:10" x14ac:dyDescent="0.25">
      <c r="B40" s="51"/>
      <c r="C40" s="51"/>
      <c r="D40" s="51"/>
      <c r="E40" s="51"/>
      <c r="F40" s="51"/>
      <c r="G40" s="51"/>
      <c r="H40" s="51"/>
      <c r="I40" s="51"/>
      <c r="J40" s="51"/>
    </row>
    <row r="41" spans="2:10" x14ac:dyDescent="0.25">
      <c r="B41" s="51"/>
      <c r="C41" s="51"/>
      <c r="D41" s="51"/>
      <c r="E41" s="51"/>
      <c r="F41" s="51"/>
      <c r="G41" s="51"/>
      <c r="H41" s="51"/>
      <c r="I41" s="51"/>
      <c r="J41" s="51"/>
    </row>
    <row r="42" spans="2:10" x14ac:dyDescent="0.25">
      <c r="B42" s="51"/>
      <c r="C42" s="51"/>
      <c r="D42" s="51"/>
      <c r="E42" s="51"/>
      <c r="F42" s="51"/>
      <c r="G42" s="51"/>
      <c r="H42" s="51"/>
      <c r="I42" s="51"/>
      <c r="J42" s="51"/>
    </row>
    <row r="43" spans="2:10" x14ac:dyDescent="0.25">
      <c r="B43" s="51"/>
      <c r="C43" s="51"/>
      <c r="D43" s="51"/>
      <c r="E43" s="51"/>
      <c r="F43" s="51"/>
      <c r="G43" s="51"/>
      <c r="H43" s="51"/>
      <c r="I43" s="51"/>
      <c r="J43" s="51"/>
    </row>
    <row r="44" spans="2:10" x14ac:dyDescent="0.25">
      <c r="B44" s="51"/>
      <c r="C44" s="51"/>
      <c r="D44" s="51"/>
      <c r="E44" s="51"/>
      <c r="F44" s="51"/>
      <c r="G44" s="51"/>
      <c r="H44" s="51"/>
      <c r="I44" s="51"/>
      <c r="J44" s="51"/>
    </row>
    <row r="46" spans="2:10" x14ac:dyDescent="0.25">
      <c r="D46" s="56"/>
      <c r="E46" s="56"/>
    </row>
    <row r="47" spans="2:10" x14ac:dyDescent="0.25">
      <c r="D47" s="57"/>
      <c r="E47" s="57"/>
      <c r="G47" s="107"/>
      <c r="H47" s="107"/>
      <c r="I47" s="107"/>
    </row>
    <row r="48" spans="2:10" x14ac:dyDescent="0.25">
      <c r="D48" s="58"/>
      <c r="E48" s="58"/>
      <c r="G48" s="108" t="s">
        <v>360</v>
      </c>
      <c r="H48" s="108"/>
      <c r="I48" s="108"/>
    </row>
    <row r="49" spans="7:9" x14ac:dyDescent="0.25">
      <c r="G49" s="102" t="s">
        <v>379</v>
      </c>
      <c r="H49" s="102"/>
      <c r="I49" s="102"/>
    </row>
  </sheetData>
  <sheetProtection algorithmName="SHA-512" hashValue="HgeyI/Oo/twrTjEPl/q27FXfuaXlnMraAKtiXL9RgkWzHKBO6rOChgFhiSlOrM8tpr1c5Xj5BSEB2nqx+9oNIg==" saltValue="ohlLvT5J3wFoc8FsEH9c2g==" spinCount="100000" sheet="1" objects="1" scenarios="1" formatCells="0"/>
  <protectedRanges>
    <protectedRange sqref="G10:J44" name="Intervalo1"/>
  </protectedRanges>
  <mergeCells count="10">
    <mergeCell ref="C6:D6"/>
    <mergeCell ref="E8:E9"/>
    <mergeCell ref="G49:I49"/>
    <mergeCell ref="B8:B9"/>
    <mergeCell ref="C8:C9"/>
    <mergeCell ref="D8:D9"/>
    <mergeCell ref="F8:F9"/>
    <mergeCell ref="G8:J8"/>
    <mergeCell ref="G47:I47"/>
    <mergeCell ref="G48:I48"/>
  </mergeCells>
  <conditionalFormatting sqref="G10:J44">
    <cfRule type="colorScale" priority="4">
      <colorScale>
        <cfvo type="min"/>
        <cfvo type="max"/>
        <color theme="4" tint="-0.249977111117893"/>
        <color theme="4" tint="-0.249977111117893"/>
      </colorScale>
    </cfRule>
  </conditionalFormatting>
  <printOptions horizontalCentered="1"/>
  <pageMargins left="0.23622047244094491" right="0.23622047244094491" top="0.74803149606299213" bottom="0.35433070866141736" header="0.31496062992125984" footer="0"/>
  <pageSetup paperSize="9" scale="65" fitToHeight="0" orientation="landscape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2"/>
  <sheetViews>
    <sheetView workbookViewId="0">
      <selection activeCell="C26" sqref="C25:C26"/>
    </sheetView>
  </sheetViews>
  <sheetFormatPr defaultColWidth="9.140625" defaultRowHeight="15" x14ac:dyDescent="0.25"/>
  <cols>
    <col min="1" max="1" width="9.140625" style="46"/>
    <col min="2" max="2" width="11.85546875" style="46" customWidth="1"/>
    <col min="3" max="3" width="45.5703125" style="46" customWidth="1"/>
    <col min="4" max="4" width="42.7109375" style="46" customWidth="1"/>
    <col min="5" max="5" width="16.42578125" style="46" bestFit="1" customWidth="1"/>
    <col min="6" max="6" width="24.85546875" style="46" customWidth="1"/>
    <col min="7" max="10" width="14.7109375" style="46" customWidth="1"/>
    <col min="11" max="16384" width="9.140625" style="46"/>
  </cols>
  <sheetData>
    <row r="2" spans="2:10" ht="18.75" x14ac:dyDescent="0.3">
      <c r="B2" s="44" t="str">
        <f>CONCATENATE("UF: ",IF('Informações Gerais'!G11=0,"",'Informações Gerais'!G11))</f>
        <v>UF: SP</v>
      </c>
      <c r="C2" s="45"/>
    </row>
    <row r="3" spans="2:10" ht="18.75" x14ac:dyDescent="0.3">
      <c r="B3" s="44" t="str">
        <f>CONCATENATE("CBH: ",IF('Informações Gerais'!G17=0,"",'Informações Gerais'!G17))</f>
        <v>CBH: 135. CBH do Ribeira de Iguape e Litoral Sul</v>
      </c>
      <c r="C3" s="47"/>
    </row>
    <row r="6" spans="2:10" ht="15.75" x14ac:dyDescent="0.25">
      <c r="B6" s="109" t="s">
        <v>412</v>
      </c>
      <c r="C6" s="109"/>
      <c r="D6" s="109"/>
      <c r="E6" s="61">
        <f>IF('Informações Gerais'!G23="","-",'Informações Gerais'!G23)</f>
        <v>2023</v>
      </c>
      <c r="F6" s="61"/>
      <c r="G6" s="61"/>
      <c r="H6" s="61"/>
      <c r="I6" s="61"/>
      <c r="J6" s="61"/>
    </row>
    <row r="7" spans="2:10" ht="15" hidden="1" customHeight="1" x14ac:dyDescent="0.25">
      <c r="B7" s="111" t="s">
        <v>366</v>
      </c>
      <c r="C7" s="112"/>
      <c r="D7" s="112"/>
      <c r="E7" s="113"/>
      <c r="F7" s="31"/>
      <c r="G7" s="31"/>
      <c r="H7" s="31"/>
      <c r="I7" s="31"/>
      <c r="J7" s="31"/>
    </row>
    <row r="8" spans="2:10" x14ac:dyDescent="0.25">
      <c r="B8" s="31"/>
      <c r="C8" s="31"/>
      <c r="D8" s="31"/>
      <c r="E8" s="31"/>
      <c r="F8" s="31"/>
      <c r="G8" s="31"/>
      <c r="H8" s="31"/>
      <c r="I8" s="31"/>
      <c r="J8" s="31"/>
    </row>
    <row r="9" spans="2:10" ht="15" customHeight="1" x14ac:dyDescent="0.25">
      <c r="B9" s="103" t="s">
        <v>364</v>
      </c>
      <c r="C9" s="114" t="s">
        <v>352</v>
      </c>
      <c r="D9" s="104" t="s">
        <v>365</v>
      </c>
      <c r="E9" s="114" t="s">
        <v>353</v>
      </c>
      <c r="F9" s="101" t="s">
        <v>354</v>
      </c>
      <c r="G9" s="117" t="s">
        <v>355</v>
      </c>
      <c r="H9" s="117"/>
      <c r="I9" s="117"/>
      <c r="J9" s="117"/>
    </row>
    <row r="10" spans="2:10" ht="15" customHeight="1" x14ac:dyDescent="0.25">
      <c r="B10" s="103"/>
      <c r="C10" s="114"/>
      <c r="D10" s="105"/>
      <c r="E10" s="114"/>
      <c r="F10" s="101"/>
      <c r="G10" s="39" t="s">
        <v>356</v>
      </c>
      <c r="H10" s="39" t="s">
        <v>357</v>
      </c>
      <c r="I10" s="39" t="s">
        <v>358</v>
      </c>
      <c r="J10" s="39" t="s">
        <v>359</v>
      </c>
    </row>
    <row r="11" spans="2:10" x14ac:dyDescent="0.25">
      <c r="B11" s="48">
        <v>1</v>
      </c>
      <c r="C11" s="41" t="s">
        <v>368</v>
      </c>
      <c r="D11" s="48" t="s">
        <v>374</v>
      </c>
      <c r="E11" s="42" t="s">
        <v>361</v>
      </c>
      <c r="F11" s="42" t="s">
        <v>369</v>
      </c>
      <c r="G11" s="42"/>
      <c r="H11" s="43"/>
      <c r="I11" s="43"/>
      <c r="J11" s="42"/>
    </row>
    <row r="12" spans="2:10" ht="15" customHeight="1" x14ac:dyDescent="0.25">
      <c r="B12" s="48">
        <v>2</v>
      </c>
      <c r="C12" s="41" t="s">
        <v>371</v>
      </c>
      <c r="D12" s="48" t="s">
        <v>373</v>
      </c>
      <c r="E12" s="42" t="s">
        <v>362</v>
      </c>
      <c r="F12" s="42" t="s">
        <v>367</v>
      </c>
      <c r="G12" s="43"/>
      <c r="H12" s="43"/>
      <c r="I12" s="42"/>
      <c r="J12" s="42"/>
    </row>
    <row r="13" spans="2:10" ht="15" customHeight="1" x14ac:dyDescent="0.25">
      <c r="B13" s="48">
        <v>3</v>
      </c>
      <c r="C13" s="41" t="s">
        <v>370</v>
      </c>
      <c r="D13" s="48" t="s">
        <v>372</v>
      </c>
      <c r="E13" s="42" t="s">
        <v>380</v>
      </c>
      <c r="F13" s="42" t="s">
        <v>382</v>
      </c>
      <c r="G13" s="42"/>
      <c r="H13" s="42"/>
      <c r="I13" s="43"/>
      <c r="J13" s="43"/>
    </row>
    <row r="14" spans="2:10" ht="15" customHeight="1" x14ac:dyDescent="0.25">
      <c r="B14" s="48">
        <v>4</v>
      </c>
      <c r="C14" s="41" t="s">
        <v>375</v>
      </c>
      <c r="D14" s="48" t="s">
        <v>384</v>
      </c>
      <c r="E14" s="42" t="s">
        <v>363</v>
      </c>
      <c r="F14" s="42" t="s">
        <v>8</v>
      </c>
      <c r="G14" s="42"/>
      <c r="H14" s="43"/>
      <c r="I14" s="43"/>
      <c r="J14" s="43"/>
    </row>
    <row r="15" spans="2:10" ht="15" customHeight="1" x14ac:dyDescent="0.25">
      <c r="B15" s="48">
        <v>5</v>
      </c>
      <c r="C15" s="41" t="s">
        <v>376</v>
      </c>
      <c r="D15" s="48" t="s">
        <v>373</v>
      </c>
      <c r="E15" s="42" t="s">
        <v>381</v>
      </c>
      <c r="F15" s="42" t="s">
        <v>383</v>
      </c>
      <c r="G15" s="42"/>
      <c r="H15" s="42"/>
      <c r="I15" s="43"/>
      <c r="J15" s="42"/>
    </row>
    <row r="16" spans="2:10" ht="15" customHeight="1" x14ac:dyDescent="0.25">
      <c r="B16" s="48"/>
      <c r="C16" s="48"/>
      <c r="D16" s="48"/>
      <c r="E16" s="48"/>
      <c r="F16" s="48"/>
      <c r="G16" s="42"/>
      <c r="H16" s="42"/>
      <c r="I16" s="42"/>
      <c r="J16" s="42"/>
    </row>
    <row r="17" spans="2:10" ht="15" customHeight="1" x14ac:dyDescent="0.25">
      <c r="B17" s="48"/>
      <c r="C17" s="48"/>
      <c r="D17" s="48"/>
      <c r="E17" s="48"/>
      <c r="F17" s="48"/>
      <c r="G17" s="42"/>
      <c r="H17" s="42"/>
      <c r="I17" s="42"/>
      <c r="J17" s="42"/>
    </row>
    <row r="18" spans="2:10" ht="15" customHeight="1" x14ac:dyDescent="0.25">
      <c r="B18" s="48"/>
      <c r="C18" s="48"/>
      <c r="D18" s="48"/>
      <c r="E18" s="48"/>
      <c r="F18" s="48"/>
      <c r="G18" s="42"/>
      <c r="H18" s="42"/>
      <c r="I18" s="42"/>
      <c r="J18" s="42"/>
    </row>
    <row r="19" spans="2:10" ht="15" customHeight="1" x14ac:dyDescent="0.25">
      <c r="B19" s="48"/>
      <c r="C19" s="48"/>
      <c r="D19" s="48"/>
      <c r="E19" s="48"/>
      <c r="F19" s="48"/>
      <c r="G19" s="42"/>
      <c r="H19" s="42"/>
      <c r="I19" s="42"/>
      <c r="J19" s="42"/>
    </row>
    <row r="20" spans="2:10" ht="15" customHeight="1" x14ac:dyDescent="0.25">
      <c r="B20" s="48"/>
      <c r="C20" s="48"/>
      <c r="D20" s="48"/>
      <c r="E20" s="48"/>
      <c r="F20" s="48"/>
      <c r="G20" s="42"/>
      <c r="H20" s="42"/>
      <c r="I20" s="42"/>
      <c r="J20" s="42"/>
    </row>
    <row r="21" spans="2:10" ht="15" customHeight="1" x14ac:dyDescent="0.25">
      <c r="B21" s="48"/>
      <c r="C21" s="48"/>
      <c r="D21" s="48"/>
      <c r="E21" s="48"/>
      <c r="F21" s="48"/>
      <c r="G21" s="42"/>
      <c r="H21" s="42"/>
      <c r="I21" s="42"/>
      <c r="J21" s="42"/>
    </row>
    <row r="22" spans="2:10" ht="15" customHeight="1" x14ac:dyDescent="0.25">
      <c r="B22" s="48"/>
      <c r="C22" s="48"/>
      <c r="D22" s="48"/>
      <c r="E22" s="48"/>
      <c r="F22" s="48"/>
      <c r="G22" s="42"/>
      <c r="H22" s="42"/>
      <c r="I22" s="42"/>
      <c r="J22" s="42"/>
    </row>
    <row r="23" spans="2:10" ht="15" customHeight="1" x14ac:dyDescent="0.25">
      <c r="B23" s="48"/>
      <c r="C23" s="48"/>
      <c r="D23" s="48"/>
      <c r="E23" s="48"/>
      <c r="F23" s="48"/>
      <c r="G23" s="42"/>
      <c r="H23" s="42"/>
      <c r="I23" s="42"/>
      <c r="J23" s="42"/>
    </row>
    <row r="24" spans="2:10" ht="15" customHeight="1" x14ac:dyDescent="0.25">
      <c r="B24" s="48"/>
      <c r="C24" s="48"/>
      <c r="D24" s="48"/>
      <c r="E24" s="48"/>
      <c r="F24" s="48"/>
      <c r="G24" s="42"/>
      <c r="H24" s="42"/>
      <c r="I24" s="42"/>
      <c r="J24" s="42"/>
    </row>
    <row r="25" spans="2:10" ht="15" customHeight="1" x14ac:dyDescent="0.25">
      <c r="B25" s="48"/>
      <c r="C25" s="48"/>
      <c r="D25" s="48"/>
      <c r="E25" s="48"/>
      <c r="F25" s="48"/>
      <c r="G25" s="42"/>
      <c r="H25" s="42"/>
      <c r="I25" s="42"/>
      <c r="J25" s="42"/>
    </row>
    <row r="26" spans="2:10" ht="15" customHeight="1" x14ac:dyDescent="0.25">
      <c r="B26" s="48"/>
      <c r="C26" s="48"/>
      <c r="D26" s="48"/>
      <c r="E26" s="48"/>
      <c r="F26" s="48"/>
      <c r="G26" s="42"/>
      <c r="H26" s="42"/>
      <c r="I26" s="42"/>
      <c r="J26" s="42"/>
    </row>
    <row r="27" spans="2:10" x14ac:dyDescent="0.25">
      <c r="B27" s="48"/>
      <c r="C27" s="48"/>
      <c r="D27" s="48"/>
      <c r="E27" s="48"/>
      <c r="F27" s="48"/>
      <c r="G27" s="42"/>
      <c r="H27" s="42"/>
      <c r="I27" s="42"/>
      <c r="J27" s="42"/>
    </row>
    <row r="29" spans="2:10" x14ac:dyDescent="0.25">
      <c r="D29" s="49"/>
      <c r="E29" s="49"/>
    </row>
    <row r="30" spans="2:10" x14ac:dyDescent="0.25">
      <c r="D30" s="50"/>
      <c r="E30" s="50"/>
      <c r="G30" s="118"/>
      <c r="H30" s="118"/>
      <c r="I30" s="118"/>
    </row>
    <row r="31" spans="2:10" x14ac:dyDescent="0.25">
      <c r="D31" s="116"/>
      <c r="E31" s="116"/>
      <c r="G31" s="115" t="s">
        <v>360</v>
      </c>
      <c r="H31" s="115"/>
      <c r="I31" s="115"/>
    </row>
    <row r="32" spans="2:10" x14ac:dyDescent="0.25">
      <c r="G32" s="110" t="s">
        <v>379</v>
      </c>
      <c r="H32" s="110"/>
      <c r="I32" s="110"/>
    </row>
  </sheetData>
  <sheetProtection algorithmName="SHA-512" hashValue="nFDR0HWtjUV/fWn39cBpx7iNqvTy1BjMCUUIkUcM786gpgslfuY91K/47pcejbC9dJ8jrUOFqC3rF6P+FydPog==" saltValue="kflDtT7LVRw6+EepsfDMVg==" spinCount="100000" sheet="1" objects="1" scenarios="1"/>
  <mergeCells count="12">
    <mergeCell ref="B6:D6"/>
    <mergeCell ref="G32:I32"/>
    <mergeCell ref="B7:E7"/>
    <mergeCell ref="E9:E10"/>
    <mergeCell ref="G31:I31"/>
    <mergeCell ref="D31:E31"/>
    <mergeCell ref="B9:B10"/>
    <mergeCell ref="C9:C10"/>
    <mergeCell ref="D9:D10"/>
    <mergeCell ref="F9:F10"/>
    <mergeCell ref="G9:J9"/>
    <mergeCell ref="G30:I3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</cols>
  <sheetData>
    <row r="1" spans="1:57" ht="49.5" customHeight="1" thickBot="1" x14ac:dyDescent="0.3">
      <c r="A1" s="16" t="s">
        <v>15</v>
      </c>
      <c r="B1" s="32" t="s">
        <v>94</v>
      </c>
      <c r="C1" s="32" t="s">
        <v>95</v>
      </c>
      <c r="D1" s="23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E1" t="s">
        <v>98</v>
      </c>
    </row>
    <row r="2" spans="1:57" ht="26.25" thickBot="1" x14ac:dyDescent="0.3">
      <c r="A2" s="25" t="str">
        <f>'Informações Gerais'!G11</f>
        <v>SP</v>
      </c>
      <c r="B2" s="25">
        <f ca="1">COUNTA(INDIRECT(ADDRESS(1,MATCH(apoio!$A$2,apoio!$A$1:$BD$1,0))&amp;":"&amp;ADDRESS(38,MATCH(apoio!$A$2,apoio!$A$1:$BD$1,0))))-1</f>
        <v>21</v>
      </c>
      <c r="C2" s="25">
        <f ca="1">COUNTA(INDIRECT(ADDRESS(40,MATCH(apoio!$A$2,apoio!$A$1:$BD$1,0))&amp;":"&amp;ADDRESS(43,MATCH(apoio!$A$2,apoio!$A$1:$BD$1,0))))</f>
        <v>2</v>
      </c>
      <c r="D2" s="24" t="s">
        <v>37</v>
      </c>
      <c r="E2" s="7" t="s">
        <v>2</v>
      </c>
      <c r="F2" s="20" t="s">
        <v>17</v>
      </c>
      <c r="G2" s="28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E2" t="s">
        <v>37</v>
      </c>
    </row>
    <row r="3" spans="1:57" x14ac:dyDescent="0.25">
      <c r="D3" s="9" t="s">
        <v>54</v>
      </c>
      <c r="E3" s="8" t="s">
        <v>3</v>
      </c>
      <c r="F3" s="20" t="s">
        <v>33</v>
      </c>
      <c r="G3" s="28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E3" t="s">
        <v>54</v>
      </c>
    </row>
    <row r="4" spans="1:57" x14ac:dyDescent="0.25">
      <c r="E4" s="8" t="s">
        <v>4</v>
      </c>
      <c r="F4" s="20" t="s">
        <v>25</v>
      </c>
      <c r="G4" s="28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</row>
    <row r="5" spans="1:57" x14ac:dyDescent="0.25">
      <c r="E5" s="9" t="s">
        <v>5</v>
      </c>
      <c r="F5" s="20" t="s">
        <v>18</v>
      </c>
      <c r="G5" s="28" t="s">
        <v>408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</row>
    <row r="6" spans="1:57" ht="25.5" x14ac:dyDescent="0.25">
      <c r="E6" s="8" t="s">
        <v>52</v>
      </c>
      <c r="F6" s="20" t="s">
        <v>27</v>
      </c>
      <c r="G6" s="28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</row>
    <row r="7" spans="1:57" x14ac:dyDescent="0.25">
      <c r="E7" s="9" t="s">
        <v>53</v>
      </c>
      <c r="F7" s="22" t="s">
        <v>11</v>
      </c>
      <c r="G7" s="28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</row>
    <row r="8" spans="1:57" ht="25.5" x14ac:dyDescent="0.25">
      <c r="F8" s="11" t="s">
        <v>28</v>
      </c>
      <c r="G8" s="28" t="s">
        <v>409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</row>
    <row r="9" spans="1:57" ht="25.5" x14ac:dyDescent="0.25">
      <c r="F9" s="11" t="s">
        <v>35</v>
      </c>
      <c r="G9" s="28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</row>
    <row r="10" spans="1:57" x14ac:dyDescent="0.25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 x14ac:dyDescent="0.25">
      <c r="F11" s="11" t="s">
        <v>30</v>
      </c>
      <c r="G11" s="28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</row>
    <row r="12" spans="1:57" x14ac:dyDescent="0.25">
      <c r="F12" s="11" t="s">
        <v>31</v>
      </c>
      <c r="G12" s="28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</row>
    <row r="13" spans="1:57" ht="25.5" x14ac:dyDescent="0.25">
      <c r="F13" s="11" t="s">
        <v>20</v>
      </c>
      <c r="G13" s="28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</row>
    <row r="14" spans="1:57" x14ac:dyDescent="0.25">
      <c r="F14" s="11" t="s">
        <v>21</v>
      </c>
      <c r="G14" s="28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</row>
    <row r="15" spans="1:57" ht="25.5" x14ac:dyDescent="0.25">
      <c r="F15" s="11" t="s">
        <v>29</v>
      </c>
      <c r="G15" s="28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</row>
    <row r="16" spans="1:57" ht="25.5" x14ac:dyDescent="0.25">
      <c r="F16" s="11" t="s">
        <v>23</v>
      </c>
      <c r="G16" s="28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</row>
    <row r="17" spans="6:51" x14ac:dyDescent="0.25">
      <c r="F17" s="11" t="s">
        <v>32</v>
      </c>
      <c r="G17" s="28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</row>
    <row r="18" spans="6:51" ht="25.5" x14ac:dyDescent="0.25">
      <c r="F18" s="11" t="s">
        <v>13</v>
      </c>
      <c r="G18" s="28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</row>
    <row r="19" spans="6:51" ht="25.5" x14ac:dyDescent="0.25">
      <c r="F19" s="11" t="s">
        <v>36</v>
      </c>
      <c r="G19" s="28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</row>
    <row r="20" spans="6:51" ht="25.5" x14ac:dyDescent="0.25">
      <c r="F20" s="11" t="s">
        <v>22</v>
      </c>
      <c r="G20" s="29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</row>
    <row r="21" spans="6:51" ht="25.5" x14ac:dyDescent="0.25">
      <c r="F21" s="11" t="s">
        <v>12</v>
      </c>
      <c r="G21" s="28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</row>
    <row r="22" spans="6:51" ht="25.5" x14ac:dyDescent="0.25">
      <c r="F22" s="11" t="s">
        <v>26</v>
      </c>
      <c r="G22" s="29" t="s">
        <v>410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</row>
    <row r="23" spans="6:51" ht="25.5" x14ac:dyDescent="0.25">
      <c r="F23" s="11" t="s">
        <v>24</v>
      </c>
      <c r="G23" s="28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</row>
    <row r="24" spans="6:51" ht="25.5" x14ac:dyDescent="0.25">
      <c r="F24" s="11" t="s">
        <v>34</v>
      </c>
      <c r="G24" s="28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</row>
    <row r="25" spans="6:51" x14ac:dyDescent="0.25">
      <c r="X25" s="8">
        <v>45</v>
      </c>
      <c r="Y25" s="8" t="s">
        <v>184</v>
      </c>
      <c r="AR25" s="8">
        <v>89</v>
      </c>
      <c r="AS25" s="8" t="s">
        <v>275</v>
      </c>
    </row>
    <row r="26" spans="6:51" x14ac:dyDescent="0.25">
      <c r="X26" s="8">
        <v>46</v>
      </c>
      <c r="Y26" s="8" t="s">
        <v>185</v>
      </c>
      <c r="AR26" s="9">
        <v>194</v>
      </c>
      <c r="AS26" s="9" t="s">
        <v>276</v>
      </c>
    </row>
    <row r="27" spans="6:51" x14ac:dyDescent="0.25">
      <c r="X27" s="8">
        <v>47</v>
      </c>
      <c r="Y27" s="8" t="s">
        <v>186</v>
      </c>
    </row>
    <row r="28" spans="6:51" x14ac:dyDescent="0.25">
      <c r="X28" s="8">
        <v>49</v>
      </c>
      <c r="Y28" s="8" t="s">
        <v>187</v>
      </c>
    </row>
    <row r="29" spans="6:51" x14ac:dyDescent="0.25">
      <c r="X29" s="8">
        <v>50</v>
      </c>
      <c r="Y29" s="8" t="s">
        <v>188</v>
      </c>
    </row>
    <row r="30" spans="6:51" x14ac:dyDescent="0.25">
      <c r="X30" s="8">
        <v>51</v>
      </c>
      <c r="Y30" s="8" t="s">
        <v>189</v>
      </c>
    </row>
    <row r="31" spans="6:51" x14ac:dyDescent="0.25">
      <c r="X31" s="8">
        <v>52</v>
      </c>
      <c r="Y31" s="8" t="s">
        <v>190</v>
      </c>
    </row>
    <row r="32" spans="6:51" x14ac:dyDescent="0.25">
      <c r="X32" s="8">
        <v>53</v>
      </c>
      <c r="Y32" s="8" t="s">
        <v>191</v>
      </c>
    </row>
    <row r="33" spans="9:53" x14ac:dyDescent="0.25">
      <c r="X33" s="8">
        <v>54</v>
      </c>
      <c r="Y33" s="8" t="s">
        <v>192</v>
      </c>
    </row>
    <row r="34" spans="9:53" x14ac:dyDescent="0.25">
      <c r="X34" s="8">
        <v>55</v>
      </c>
      <c r="Y34" s="8" t="s">
        <v>193</v>
      </c>
    </row>
    <row r="35" spans="9:53" x14ac:dyDescent="0.25">
      <c r="X35" s="8">
        <v>56</v>
      </c>
      <c r="Y35" s="8" t="s">
        <v>194</v>
      </c>
    </row>
    <row r="36" spans="9:53" x14ac:dyDescent="0.25">
      <c r="X36" s="8">
        <v>57</v>
      </c>
      <c r="Y36" s="8" t="s">
        <v>195</v>
      </c>
    </row>
    <row r="37" spans="9:53" x14ac:dyDescent="0.25">
      <c r="X37" s="9">
        <v>4802</v>
      </c>
      <c r="Y37" s="9" t="s">
        <v>196</v>
      </c>
    </row>
    <row r="40" spans="9:53" ht="25.5" x14ac:dyDescent="0.25">
      <c r="I40" s="26" t="s">
        <v>38</v>
      </c>
      <c r="K40" s="26" t="s">
        <v>39</v>
      </c>
      <c r="M40" s="27" t="s">
        <v>40</v>
      </c>
      <c r="Q40" s="28" t="s">
        <v>41</v>
      </c>
      <c r="S40" s="26" t="s">
        <v>42</v>
      </c>
      <c r="U40" s="27" t="s">
        <v>43</v>
      </c>
      <c r="W40" s="26" t="s">
        <v>44</v>
      </c>
      <c r="AA40" s="26" t="s">
        <v>46</v>
      </c>
      <c r="AC40" s="27" t="s">
        <v>45</v>
      </c>
      <c r="AE40" s="28" t="s">
        <v>47</v>
      </c>
      <c r="AG40" s="28" t="s">
        <v>59</v>
      </c>
      <c r="AI40" s="26" t="s">
        <v>61</v>
      </c>
      <c r="AK40" s="26" t="s">
        <v>48</v>
      </c>
      <c r="AM40" s="28" t="s">
        <v>49</v>
      </c>
      <c r="AO40" s="26" t="s">
        <v>50</v>
      </c>
      <c r="AQ40" s="26" t="s">
        <v>65</v>
      </c>
      <c r="AS40" s="29" t="s">
        <v>63</v>
      </c>
      <c r="AU40" s="26" t="s">
        <v>57</v>
      </c>
      <c r="AW40" s="30" t="s">
        <v>51</v>
      </c>
      <c r="AY40" s="28" t="s">
        <v>68</v>
      </c>
      <c r="BA40" s="28" t="s">
        <v>70</v>
      </c>
    </row>
    <row r="41" spans="9:53" x14ac:dyDescent="0.25">
      <c r="I41" s="26" t="s">
        <v>56</v>
      </c>
      <c r="S41" s="26" t="s">
        <v>92</v>
      </c>
      <c r="AG41" s="28" t="s">
        <v>60</v>
      </c>
      <c r="AI41" s="26" t="s">
        <v>62</v>
      </c>
      <c r="AQ41" s="26" t="s">
        <v>66</v>
      </c>
      <c r="AS41" s="29" t="s">
        <v>64</v>
      </c>
      <c r="AU41" s="26" t="s">
        <v>58</v>
      </c>
      <c r="AY41" s="28" t="s">
        <v>69</v>
      </c>
      <c r="BA41" s="28" t="s">
        <v>71</v>
      </c>
    </row>
    <row r="42" spans="9:53" x14ac:dyDescent="0.25">
      <c r="AU42" s="26" t="s">
        <v>67</v>
      </c>
    </row>
  </sheetData>
  <sheetProtection algorithmName="SHA-512" hashValue="9HlJEFuKC0ylkjhvofhXyzAtyLYYvHeyqK1xHiQZ9aRs5cPms8csnZEHH0GG4vHraa5VR9pKGcpzQ4Vu6F74qA==" saltValue="G7nNZ0v9c9rTc8+eTcbg8g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Plano de Trabalho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Gilson Nashiro</cp:lastModifiedBy>
  <cp:lastPrinted>2022-03-28T17:06:54Z</cp:lastPrinted>
  <dcterms:created xsi:type="dcterms:W3CDTF">2018-03-06T13:34:38Z</dcterms:created>
  <dcterms:modified xsi:type="dcterms:W3CDTF">2023-02-17T14:06:11Z</dcterms:modified>
</cp:coreProperties>
</file>