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870" windowHeight="7755"/>
  </bookViews>
  <sheets>
    <sheet name="Resumo Decretos" sheetId="1" r:id="rId1"/>
    <sheet name="Uso insignificante" sheetId="2" r:id="rId2"/>
    <sheet name="PI 20-23" sheetId="3" r:id="rId3"/>
  </sheets>
  <calcPr calcId="162913"/>
</workbook>
</file>

<file path=xl/calcChain.xml><?xml version="1.0" encoding="utf-8"?>
<calcChain xmlns="http://schemas.openxmlformats.org/spreadsheetml/2006/main">
  <c r="T38" i="3" l="1"/>
  <c r="T36" i="3"/>
  <c r="T34" i="3"/>
  <c r="T32" i="3"/>
  <c r="T30" i="3"/>
  <c r="T28" i="3"/>
  <c r="T26" i="3"/>
  <c r="T24" i="3"/>
  <c r="T22" i="3"/>
  <c r="T20" i="3"/>
  <c r="T18" i="3"/>
  <c r="T37" i="3"/>
  <c r="T35" i="3"/>
  <c r="T33" i="3"/>
  <c r="T31" i="3"/>
  <c r="T29" i="3"/>
  <c r="T27" i="3"/>
  <c r="T25" i="3"/>
  <c r="T23" i="3"/>
  <c r="T21" i="3"/>
  <c r="T19" i="3"/>
  <c r="T17" i="3"/>
  <c r="M153" i="3"/>
  <c r="M152" i="3"/>
  <c r="M151" i="3"/>
  <c r="M150" i="3"/>
  <c r="M149" i="3"/>
  <c r="M148" i="3"/>
  <c r="M147" i="3"/>
  <c r="M139" i="3"/>
  <c r="M138" i="3"/>
  <c r="M137" i="3"/>
  <c r="M136" i="3"/>
  <c r="M135" i="3"/>
  <c r="M134" i="3"/>
  <c r="M133" i="3"/>
  <c r="M126" i="3"/>
  <c r="M125" i="3"/>
  <c r="M124" i="3"/>
  <c r="M123" i="3"/>
  <c r="M122" i="3"/>
  <c r="M121" i="3"/>
  <c r="M120" i="3"/>
  <c r="M112" i="3"/>
  <c r="M111" i="3"/>
  <c r="M110" i="3"/>
  <c r="M109" i="3"/>
  <c r="M108" i="3"/>
  <c r="M107" i="3"/>
  <c r="M106" i="3"/>
  <c r="M99" i="3"/>
  <c r="M98" i="3"/>
  <c r="M97" i="3"/>
  <c r="M96" i="3"/>
  <c r="M95" i="3"/>
  <c r="M94" i="3"/>
  <c r="M93" i="3"/>
  <c r="M87" i="3"/>
  <c r="M86" i="3"/>
  <c r="M85" i="3"/>
  <c r="M84" i="3"/>
  <c r="M83" i="3"/>
  <c r="M82" i="3"/>
  <c r="M81" i="3"/>
  <c r="M80" i="3"/>
  <c r="M71" i="3"/>
  <c r="M70" i="3"/>
  <c r="M69" i="3"/>
  <c r="M68" i="3"/>
  <c r="M67" i="3"/>
  <c r="M66" i="3"/>
  <c r="M65" i="3"/>
  <c r="M59" i="3"/>
  <c r="M58" i="3"/>
  <c r="M57" i="3"/>
  <c r="M56" i="3"/>
  <c r="M55" i="3"/>
  <c r="M54" i="3"/>
  <c r="M53" i="3"/>
  <c r="M52" i="3"/>
  <c r="M43" i="3"/>
  <c r="M42" i="3"/>
  <c r="M41" i="3"/>
  <c r="M40" i="3"/>
  <c r="M39" i="3"/>
  <c r="M38" i="3"/>
  <c r="M37" i="3"/>
  <c r="M146" i="3"/>
  <c r="M145" i="3"/>
  <c r="M144" i="3"/>
  <c r="M143" i="3"/>
  <c r="M142" i="3"/>
  <c r="M141" i="3"/>
  <c r="M140" i="3"/>
  <c r="M132" i="3"/>
  <c r="M131" i="3"/>
  <c r="M130" i="3"/>
  <c r="M129" i="3"/>
  <c r="M128" i="3"/>
  <c r="M127" i="3"/>
  <c r="M119" i="3"/>
  <c r="M118" i="3"/>
  <c r="M117" i="3"/>
  <c r="M116" i="3"/>
  <c r="M115" i="3"/>
  <c r="M114" i="3"/>
  <c r="M113" i="3"/>
  <c r="M105" i="3"/>
  <c r="M104" i="3"/>
  <c r="M103" i="3"/>
  <c r="M102" i="3"/>
  <c r="M101" i="3"/>
  <c r="M100" i="3"/>
  <c r="M92" i="3"/>
  <c r="M91" i="3"/>
  <c r="M90" i="3"/>
  <c r="M89" i="3"/>
  <c r="M88" i="3"/>
  <c r="M79" i="3"/>
  <c r="M78" i="3"/>
  <c r="M77" i="3"/>
  <c r="M76" i="3"/>
  <c r="M75" i="3"/>
  <c r="M74" i="3"/>
  <c r="M73" i="3"/>
  <c r="M72" i="3"/>
  <c r="M64" i="3"/>
  <c r="M63" i="3"/>
  <c r="M62" i="3"/>
  <c r="M61" i="3"/>
  <c r="M60" i="3"/>
  <c r="M51" i="3"/>
  <c r="M50" i="3"/>
  <c r="M49" i="3"/>
  <c r="M48" i="3"/>
  <c r="M47" i="3"/>
  <c r="M46" i="3"/>
  <c r="M45" i="3"/>
  <c r="M44" i="3"/>
  <c r="M36" i="3"/>
  <c r="M35" i="3"/>
  <c r="M34" i="3"/>
  <c r="M33" i="3"/>
  <c r="M32" i="3"/>
  <c r="M31" i="3"/>
  <c r="M30" i="3"/>
  <c r="M29" i="3"/>
  <c r="M28" i="3"/>
  <c r="M27" i="3"/>
  <c r="M26" i="3"/>
  <c r="M25" i="3"/>
  <c r="M20" i="3"/>
  <c r="M21" i="3"/>
  <c r="M22" i="3"/>
  <c r="M23" i="3"/>
  <c r="M24" i="3"/>
  <c r="M19" i="3"/>
  <c r="M18" i="3"/>
  <c r="M17" i="3"/>
</calcChain>
</file>

<file path=xl/sharedStrings.xml><?xml version="1.0" encoding="utf-8"?>
<sst xmlns="http://schemas.openxmlformats.org/spreadsheetml/2006/main" count="348" uniqueCount="253">
  <si>
    <t>UGRHI</t>
  </si>
  <si>
    <t>DECRETO</t>
  </si>
  <si>
    <t>DATA</t>
  </si>
  <si>
    <t>VALORES DA COBRANÇA</t>
  </si>
  <si>
    <r>
      <t>PONDERAÇÃO PARA CAPTAÇÃO</t>
    </r>
    <r>
      <rPr>
        <sz val="14"/>
        <color theme="1"/>
        <rFont val="Calibri"/>
        <charset val="134"/>
        <scheme val="minor"/>
      </rPr>
      <t xml:space="preserve">
VCAP = KOUT x VCAP OUT + KMED x VCAP MED
KOUT + KMED = 1
</t>
    </r>
  </si>
  <si>
    <t>Valor mínimo de boleto</t>
  </si>
  <si>
    <t>Uso insignificante</t>
  </si>
  <si>
    <t>Periodo da Declaração de volumes medidos e previstos</t>
  </si>
  <si>
    <t>Mês de emissão de boletos</t>
  </si>
  <si>
    <t>Número de parcelas</t>
  </si>
  <si>
    <r>
      <t>Procedimento em caso de ausência dos dados de lançamento</t>
    </r>
    <r>
      <rPr>
        <b/>
        <sz val="14"/>
        <color rgb="FFFF0000"/>
        <rFont val="Calibri"/>
        <charset val="134"/>
        <scheme val="minor"/>
      </rPr>
      <t xml:space="preserve"> (último caso, após solicitações e contatos com o usuário)</t>
    </r>
  </si>
  <si>
    <t>Forma de Cobrança de volume e lançamento dos usuários do Setor de Mineração</t>
  </si>
  <si>
    <t>Forma de cobrança para captação de água para uso em resfriamento por meio de sistema aberto e independente do processo de produção</t>
  </si>
  <si>
    <t>CÁLCULO DE Vcap</t>
  </si>
  <si>
    <t>CÁLCULO DE Vlanç</t>
  </si>
  <si>
    <r>
      <t xml:space="preserve">Vconsumido = FC x Vcap
Fator de consumo FC = (Vcapt - Vlançt)/Vcapt
</t>
    </r>
    <r>
      <rPr>
        <b/>
        <sz val="14"/>
        <color rgb="FFFF0000"/>
        <rFont val="Calibri"/>
        <charset val="134"/>
        <scheme val="minor"/>
      </rPr>
      <t>Para cálculo do volume consumido, o valor VCAP não poderá considerar a ponderação prevista para o cálculo do valor a ser pago pela captação, extração ou derivação</t>
    </r>
  </si>
  <si>
    <t>Conteúdo das 3 Últimas colunas está na aba "Questões CBHs Volumes"</t>
  </si>
  <si>
    <t>VCAP MED / VCAP OUT &lt; 1</t>
  </si>
  <si>
    <t>VCAP MED/VCAP OUT &gt; 1 
(usuário solicitar retificação da outorga)</t>
  </si>
  <si>
    <t>Captação</t>
  </si>
  <si>
    <t>Consumo</t>
  </si>
  <si>
    <t>Lançamento</t>
  </si>
  <si>
    <t>KOUT</t>
  </si>
  <si>
    <t>KMED</t>
  </si>
  <si>
    <t>R$/m3</t>
  </si>
  <si>
    <t>R$/Kg DBO</t>
  </si>
  <si>
    <t xml:space="preserve">  01 – Mantiqueira</t>
  </si>
  <si>
    <t>26.12.2012 e 28.12.2013</t>
  </si>
  <si>
    <t>1,5 UFESP</t>
  </si>
  <si>
    <t>Portaria DAEE 2.292, de 14.12.06, e suas alterações</t>
  </si>
  <si>
    <t xml:space="preserve">parcela única ou até 12 parcelas mensais de igual valor </t>
  </si>
  <si>
    <t>-</t>
  </si>
  <si>
    <t>Sistema DAEE: ponderação</t>
  </si>
  <si>
    <t xml:space="preserve">  02 - Paraíba do Sul</t>
  </si>
  <si>
    <t>29.12.2006</t>
  </si>
  <si>
    <t>0,02 </t>
  </si>
  <si>
    <t>0,07 </t>
  </si>
  <si>
    <t>não consta</t>
  </si>
  <si>
    <t>Para o caso específico da mineração de areia em cava ou leito de rios de domínio do Estado de São Paulo, o volume anual de água captado e consumido do corpo hídrico, a ser cobrado de acordo com o disposto na metodologia de cálculo, referentes aos Artigos 10,11e 12 do Decreto 50.667/2006, poderá ser calculado de acordo com as seguintes equações:
Para captação:
Qcap = Qareia x R , onde
Qareia = volume de areia produzido, em m³/ano;
R = razão de mistura da polpa dragada (relação entre o volume médio de água e o volume médio de areia na mistura da polpa dragada)
Para consumo:
Qcons= Qareia x U onde:
Qareia= Volume de areia produzido, em m3/ano
U= teor da umidade da areia produzida, medida no carregamento</t>
  </si>
  <si>
    <t>Sistema próprio: ponderação</t>
  </si>
  <si>
    <t xml:space="preserve">  03 - Litoral Norte</t>
  </si>
  <si>
    <t>18.06.2019</t>
  </si>
  <si>
    <r>
      <t>&lt; 5 m</t>
    </r>
    <r>
      <rPr>
        <vertAlign val="superscript"/>
        <sz val="14"/>
        <color rgb="FF000000"/>
        <rFont val="Calibri"/>
        <charset val="134"/>
        <scheme val="minor"/>
      </rPr>
      <t>3</t>
    </r>
    <r>
      <rPr>
        <sz val="14"/>
        <color rgb="FF000000"/>
        <rFont val="Calibri"/>
        <charset val="134"/>
        <scheme val="minor"/>
      </rPr>
      <t>/dia</t>
    </r>
  </si>
  <si>
    <t>parcela única ou até 12 parcelas mensais de igual valor</t>
  </si>
  <si>
    <t>a) Para captação: o volume de captação (VCAPOUT) será igual à vazão máxima nominal de bombeamento do sistema de dragagem;
b) Para consumo: o volume de consumo (VCONS) será considerado igual ao volume de captação VCAPOUT</t>
  </si>
  <si>
    <t xml:space="preserve">  04 – Pardo</t>
  </si>
  <si>
    <t>20.12.2012</t>
  </si>
  <si>
    <r>
      <t>&lt; 5 m</t>
    </r>
    <r>
      <rPr>
        <vertAlign val="superscript"/>
        <sz val="14"/>
        <color rgb="FF000000"/>
        <rFont val="Calibri"/>
        <charset val="134"/>
        <scheme val="minor"/>
      </rPr>
      <t>3</t>
    </r>
    <r>
      <rPr>
        <sz val="14"/>
        <color rgb="FF000000"/>
        <rFont val="Calibri"/>
        <charset val="134"/>
        <scheme val="minor"/>
      </rPr>
      <t>/dia</t>
    </r>
  </si>
  <si>
    <t>volume outorgado para a captação e 5% deste valor como consumo efetivo de água, não sendo considerada a carga lançada</t>
  </si>
  <si>
    <t>Quando usuário informa volume previsto/medido: ponderação
Sem informação: Utiliza volume outorgado</t>
  </si>
  <si>
    <t xml:space="preserve">  05 - Piracicaba, Capivari e Jundiaí</t>
  </si>
  <si>
    <t>51.449 (revogado) e 61.430</t>
  </si>
  <si>
    <t>29.12.2006 e 17.08.2015</t>
  </si>
  <si>
    <t>será adotado PR = 100% para o lançamento correspondente, desde que não haja acréscimo de carga de DBO5,20, entre a captação e o lançamento no corpo d’água</t>
  </si>
  <si>
    <t>volume previsto/medido</t>
  </si>
  <si>
    <t xml:space="preserve">  06 - Alto Tietê</t>
  </si>
  <si>
    <t>09.12.2010</t>
  </si>
  <si>
    <t>&lt; 5 m3/dia</t>
  </si>
  <si>
    <t>será adotado PR igual 100% para o lançamento correspondente, desde que não haja acréscimo de carga de DBO5,20 entre a captação e o lançamento no corpo d’água</t>
  </si>
  <si>
    <t>concessionárias de saneamento (fora do sistema DAEE) - volume previsto/medido
Demais usuários (sistema DAEE) - ponderação</t>
  </si>
  <si>
    <t xml:space="preserve">  07 - Baixada Santista</t>
  </si>
  <si>
    <t xml:space="preserve">  08 - Sapucaí Mirim/Grande</t>
  </si>
  <si>
    <t>20.12.2012, 14.02.2014 e 15.02.2014</t>
  </si>
  <si>
    <t>volume outorgado/licenciado para a captação e 5% deste valor como consumo efetivo de água, não sendo considerada a carga lançada</t>
  </si>
  <si>
    <t xml:space="preserve">  09 - Mogi Guaçu</t>
  </si>
  <si>
    <t>21.12.2012 e 16.01.2014</t>
  </si>
  <si>
    <t xml:space="preserve">  10 – Sorocaba/Médio Tietê</t>
  </si>
  <si>
    <t>10.12.2009</t>
  </si>
  <si>
    <t>para o caso específico dos usuários de mineração adotar-se-á o volume outorgado para a captação e 5% deste valor como consumo efetivo de água</t>
  </si>
  <si>
    <t>Usuário não informa volume previsto/medido
Utiliza volume outorgado</t>
  </si>
  <si>
    <t xml:space="preserve">  11 - Ribeira de Iguape</t>
  </si>
  <si>
    <t>27.12.2012 e 04.02.2014</t>
  </si>
  <si>
    <t>aqueles que se enquadram nas definições descritas no Decreto Estadual nº 50.667, de 30 de março de 2006 e na Portaria DAEE nº 2292, de 14 de dezembro de 2006</t>
  </si>
  <si>
    <t>Volume anual de água captado e consumido do corpo hídrico, a ser cobrado de acordo com o disposto na metodologia de cálculo, referente aos artigos 10, 11 e 12 do Decreto nº 50.667, de 30 de março de 2006, será calculado de acordo com as seguintes equações:
Para captação:
Qcap = Qareia x R, onde Qareia = volume de areia produzido, em m3/ano;
R = razão de mistura da polpa dragada (relação entre o volume médio de água e o volume médio de areia na mistura da polpa dragada);
Onde R=3, ou seja, 75% de água e 25% de areia.
Para consumo:
Qcons = Qareia x U onde:
Qareia = Volume de areia produzido, em m3/ano
U = teor da umidade da areia produzida, com limite mínimo de 5%.</t>
  </si>
  <si>
    <t xml:space="preserve">  12 - Baixo Pardo/Grande</t>
  </si>
  <si>
    <t>27.12.2012, 12.12.2013 e 28.12.2013</t>
  </si>
  <si>
    <t>0
(*)</t>
  </si>
  <si>
    <r>
      <t>&lt; 5 m</t>
    </r>
    <r>
      <rPr>
        <vertAlign val="superscript"/>
        <sz val="14"/>
        <color rgb="FF000000"/>
        <rFont val="Calibri"/>
        <charset val="134"/>
        <scheme val="minor"/>
      </rPr>
      <t>3</t>
    </r>
    <r>
      <rPr>
        <sz val="14"/>
        <color rgb="FF000000"/>
        <rFont val="Calibri"/>
        <charset val="134"/>
        <scheme val="minor"/>
      </rPr>
      <t>/dia, de acordo com a portaria DAEE 2292, de 14 de dezembro de 2006 e suas alterações, bem como o Decreto nº 32.955 de 7 de fevereiro de 1991</t>
    </r>
  </si>
  <si>
    <t xml:space="preserve">  13 - Tietê/Jacaré</t>
  </si>
  <si>
    <r>
      <t>PR = 100% para o lançamento correspondente, desde que não haja acréscimo de carga de DBO</t>
    </r>
    <r>
      <rPr>
        <vertAlign val="subscript"/>
        <sz val="14"/>
        <color theme="1"/>
        <rFont val="Calibri"/>
        <charset val="134"/>
        <scheme val="minor"/>
      </rPr>
      <t>5,20</t>
    </r>
    <r>
      <rPr>
        <sz val="14"/>
        <color theme="1"/>
        <rFont val="Calibri"/>
        <charset val="134"/>
        <scheme val="minor"/>
      </rPr>
      <t xml:space="preserve"> entre a captação e o lançamento no corpo d’água</t>
    </r>
  </si>
  <si>
    <t xml:space="preserve">  14 - Alto Paranapanema</t>
  </si>
  <si>
    <t>09.03.2018</t>
  </si>
  <si>
    <t>janeiro</t>
  </si>
  <si>
    <t>março</t>
  </si>
  <si>
    <t>Consulta os autos/Portaria DAEE, caso negativo, solicita a CETESB</t>
  </si>
  <si>
    <t>DEFINIDO NO DECRETO DE IMPLANTAÇÃO DA COBRANÇA DA UGRHI: usuários de mineração de areia que apresentarem consumo inferior a 5% do volume outorgado para a captação, adotar-se-á como consumo efetivo de água 5% do volume outorgado para a captação, não sendo considerada a carga lançada</t>
  </si>
  <si>
    <t xml:space="preserve">  15 - Turvo/Grande</t>
  </si>
  <si>
    <t>06.07.2015</t>
  </si>
  <si>
    <t>aqueles definidos no artigo 3º da Portaria DAEE nº 2292, de 14 de dezembro de 2006</t>
  </si>
  <si>
    <t xml:space="preserve">  16 - Tietê/Batalha</t>
  </si>
  <si>
    <t xml:space="preserve">  17 - Médio Paranapanema</t>
  </si>
  <si>
    <t>23.07.2015 e 24.08.2018</t>
  </si>
  <si>
    <t>março/abril</t>
  </si>
  <si>
    <t>Questiona o usuário, caso não tenha resposta, iniciando os procedimentos para solicitar a Cetesb</t>
  </si>
  <si>
    <t>NÃO ESPECIFICADO EM DECRETO - Cobrança de acordo com os volumes informados/outorgados</t>
  </si>
  <si>
    <t xml:space="preserve">  18 - São José dos Dourados</t>
  </si>
  <si>
    <t>28.06.2019</t>
  </si>
  <si>
    <t xml:space="preserve">  19 - Baixo Tietê</t>
  </si>
  <si>
    <r>
      <t>PR (porcentagem de remoção) = 100% para o lançamento correspondente, desde que não haja acréscimo de carga de DBO</t>
    </r>
    <r>
      <rPr>
        <vertAlign val="subscript"/>
        <sz val="14"/>
        <color theme="1"/>
        <rFont val="Calibri"/>
        <charset val="134"/>
        <scheme val="minor"/>
      </rPr>
      <t>5,20</t>
    </r>
    <r>
      <rPr>
        <sz val="14"/>
        <color theme="1"/>
        <rFont val="Calibri"/>
        <charset val="134"/>
        <scheme val="minor"/>
      </rPr>
      <t xml:space="preserve"> entre a captação e o lançamento no corpo d’água</t>
    </r>
  </si>
  <si>
    <t xml:space="preserve">  20/21 - Aguapeí/Peixe</t>
  </si>
  <si>
    <t xml:space="preserve">  22 - Pontal do Paranapanema</t>
  </si>
  <si>
    <t>07.08.2015</t>
  </si>
  <si>
    <t>- Sem Medição: KOUT=1 e KMED=0</t>
  </si>
  <si>
    <t>3 situações no Estado:</t>
  </si>
  <si>
    <t>1. Pelo volume outorgado - 1</t>
  </si>
  <si>
    <t>- BPG (*)</t>
  </si>
  <si>
    <t>2. Pelo volume previsto/medido - 6</t>
  </si>
  <si>
    <r>
      <rPr>
        <b/>
        <sz val="11"/>
        <color rgb="FF000000"/>
        <rFont val="Arial"/>
        <charset val="134"/>
      </rPr>
      <t>a)</t>
    </r>
    <r>
      <rPr>
        <sz val="11"/>
        <color rgb="FF000000"/>
        <rFont val="Arial"/>
        <charset val="134"/>
      </rPr>
      <t> Quando não existir medição dos volumes captados, será adotado KOUT =1 e KMED = 0.</t>
    </r>
  </si>
  <si>
    <t xml:space="preserve">   3. Pela ponderação entre o volume outorgado e o previsto/medido - 13</t>
  </si>
  <si>
    <r>
      <rPr>
        <b/>
        <sz val="11"/>
        <color rgb="FF000000"/>
        <rFont val="Arial"/>
        <charset val="134"/>
      </rPr>
      <t>b) </t>
    </r>
    <r>
      <rPr>
        <sz val="11"/>
        <color rgb="FF000000"/>
        <rFont val="Arial"/>
        <charset val="134"/>
      </rPr>
      <t>Quando houver medição e o usuário declarar como Volume Captado (VCAP) o volume outorgado, mesmo sendo o Volume outorgado (VOUT) maior que o Volume medido (VMED), KOUT=1 e KMED=0.</t>
    </r>
  </si>
  <si>
    <r>
      <rPr>
        <b/>
        <sz val="11"/>
        <color rgb="FF000000"/>
        <rFont val="Arial"/>
        <charset val="134"/>
      </rPr>
      <t>c) </t>
    </r>
    <r>
      <rPr>
        <sz val="11"/>
        <color rgb="FF000000"/>
        <rFont val="Arial"/>
        <charset val="134"/>
      </rPr>
      <t>Se houver medição dos volumes captados, excetuando-se a situação prevista no item II deste artigo, considerar KOUT= 0 e KMED= 1.</t>
    </r>
  </si>
  <si>
    <r>
      <rPr>
        <sz val="12"/>
        <color rgb="FF000000"/>
        <rFont val="Calibri"/>
        <charset val="134"/>
        <scheme val="minor"/>
      </rPr>
      <t>VCAPT = volume de água captado, derivado ou extraído total, em m</t>
    </r>
    <r>
      <rPr>
        <vertAlign val="superscript"/>
        <sz val="12"/>
        <color rgb="FF000000"/>
        <rFont val="Calibri"/>
        <charset val="134"/>
        <scheme val="minor"/>
      </rPr>
      <t>3</t>
    </r>
    <r>
      <rPr>
        <sz val="12"/>
        <color rgb="FF000000"/>
        <rFont val="Calibri"/>
        <charset val="134"/>
        <scheme val="minor"/>
      </rPr>
      <t>, igual ao VCAP acrescido dos demais volumes de água utilizados no empreendimento, no período; e</t>
    </r>
  </si>
  <si>
    <r>
      <rPr>
        <sz val="12"/>
        <color rgb="FF000000"/>
        <rFont val="Calibri"/>
        <charset val="134"/>
        <scheme val="minor"/>
      </rPr>
      <t>VLANÇT = volume de água lançado total, em m</t>
    </r>
    <r>
      <rPr>
        <vertAlign val="superscript"/>
        <sz val="12"/>
        <color rgb="FF000000"/>
        <rFont val="Calibri"/>
        <charset val="134"/>
        <scheme val="minor"/>
      </rPr>
      <t>3</t>
    </r>
    <r>
      <rPr>
        <sz val="12"/>
        <color rgb="FF000000"/>
        <rFont val="Calibri"/>
        <charset val="134"/>
        <scheme val="minor"/>
      </rPr>
      <t>, acrescido dos demais volumes de água lançados pelo empreendimento no período</t>
    </r>
  </si>
  <si>
    <t>Decreto</t>
  </si>
  <si>
    <t>Uso insignificante -  Anexo do Decreto específico</t>
  </si>
  <si>
    <t>Tipo de definição</t>
  </si>
  <si>
    <t>Alto Tietê</t>
  </si>
  <si>
    <t>56.503/2010</t>
  </si>
  <si>
    <t>11. São consideradas usos insignificantes as captações, superficial e subterrânea, de um mesmo usuário que, isoladas ou em conjunto, sejam inferiores ao volume de 5 (cinco) metros cúbicos por dia.</t>
  </si>
  <si>
    <t>Tietê/Jacaré</t>
  </si>
  <si>
    <t>56.505/2010</t>
  </si>
  <si>
    <t>9. são considerados como usos insignificantes, portanto não passíveis de cobrança, captações ou extração de água subterrânea em vazão inferior a cinco metros cúbicos por dia que independem de outorga;</t>
  </si>
  <si>
    <t>Pardo</t>
  </si>
  <si>
    <t>58.771/2012</t>
  </si>
  <si>
    <t>3. Serão considerados usos insignificantes as extrações de águas subterrâneas e as derivações ou captações de águas superficiais, bem como os lançamentos de efluentes em corpos d’água, inferiores ao volume de 5 (cinco) metros cúbicos por dia, isoladamente ou em conjunto.</t>
  </si>
  <si>
    <t>Sapucaí-Mirim/Grande</t>
  </si>
  <si>
    <t>58.772/2012</t>
  </si>
  <si>
    <t>4. Serão considerados usos insignificantes as extrações de águas subterrâneas e as derivações ou captações de águas superficiais, bem como os lançamentos de efluentes em corpos d’água, até o volume de 5 (cinco) metros cúbicos por dia, isoladamente ou em conjunto.</t>
  </si>
  <si>
    <t>Mogi</t>
  </si>
  <si>
    <t>58.791/2012</t>
  </si>
  <si>
    <t>3. Serão considerados usos insignificantes as extrações de águas subterrâneas e as derivações ou captações de águas superficiais, bem como os lançamentos de efluentes em corpos d’água, até o volume de 5 (cinco) metros cúbicos por dia, isoladamente ou em conjunto.</t>
  </si>
  <si>
    <t>Aguapeí</t>
  </si>
  <si>
    <t>61.347/2015</t>
  </si>
  <si>
    <t>3. Serão considerados usos insignificantes as extrações de águas subterrâneas e as derivações ou captações de águas superficiais, bem como os lançamentos de efluentes em corpos d’água, inferiores ao volume de 5 (cinco) metros cúbicos por dia, isoladamente ou em conjunto</t>
  </si>
  <si>
    <t>Peixe</t>
  </si>
  <si>
    <t>Médio Paranapanema</t>
  </si>
  <si>
    <t>61.386/2015</t>
  </si>
  <si>
    <t>3. serão considerados usos insignificantes as extrações de águas subterrâneas e as derivações ou captações de águas superficiais, bem como os lançamentos de efluentes em corpos d’água, até o volume de 5 (cinco) metros cúbicos por dia, isoladamente ou em conjunto;</t>
  </si>
  <si>
    <t>Alto Paranapanema</t>
  </si>
  <si>
    <t>63.263/2018</t>
  </si>
  <si>
    <t>3. Serão considerados usos insignificantes as extrações de águas subterrâneas e as derivações ou captações de águas superficiais, bem como os lançamentos de efluentes em corpos d’água, até o volume de 05 (cinco) metros cúbicos por dia, isoladamente ou em conjunto.</t>
  </si>
  <si>
    <t>Litoral Norte</t>
  </si>
  <si>
    <t>64.292/2019</t>
  </si>
  <si>
    <t>11. Ficam isentos de cobrança na UGRHI-03 os usos de água de derivações ou captações superficiais e extrações subterrâneas, isoladas ou em conjunto, em vazão igual ou inferior à 5 (cinco) metros cúbicos por dia.</t>
  </si>
  <si>
    <t>São José dos Dourados</t>
  </si>
  <si>
    <t>64.305/2019</t>
  </si>
  <si>
    <t>3. Ficam isentos de cobrança na UGRHI-18 os usos de água de derivações ou captações superficiais e extrações subterrâneas, isoladas ou em conjunto, com vazão igual ou inferior a 5 (cinco) metros cúbicos por dia.</t>
  </si>
  <si>
    <t>BPG</t>
  </si>
  <si>
    <t>58.813/2012</t>
  </si>
  <si>
    <t>3. Serão considerados usos insignificantes as extrações de águas subterrâneas e as derivações ou captações de águas superficiais, bem como os lançamentos de efluentes em corpos d’água, inferiores ao volume de 5 (cinco) metros cúbicos por dia, isoladamente ou em conjunto, de acordo com a portaria DAEE 2292, de 14 de dezembro de 2006 e suas alterações, bem como o Decreto nº 32.955 de 7 de fevereiro de 1991.</t>
  </si>
  <si>
    <r>
      <rPr>
        <sz val="11"/>
        <color rgb="FF000000"/>
        <rFont val="Calibri"/>
        <charset val="134"/>
      </rPr>
      <t>&lt; 5 m</t>
    </r>
    <r>
      <rPr>
        <vertAlign val="superscript"/>
        <sz val="11"/>
        <color rgb="FF000000"/>
        <rFont val="Calibri"/>
        <charset val="134"/>
      </rPr>
      <t>3</t>
    </r>
    <r>
      <rPr>
        <sz val="11"/>
        <color rgb="FF000000"/>
        <rFont val="Calibri"/>
        <charset val="134"/>
      </rPr>
      <t>/dia e Portaria DAEE</t>
    </r>
  </si>
  <si>
    <t>Pontal do Paranapanema</t>
  </si>
  <si>
    <t>61.415/2015</t>
  </si>
  <si>
    <t>3. não havendo previsão no Plano de Bacias da UGRHI22 para valores diferentes, serão considerados usos insignificantes as extrações de águas subterrâneas e as derivações ou captações de águas superficiais, bem como os lançamentos de efluentes em corpos d’água, até o volume de 5 (cinco) metros cúbicos por dia, isoladamente ou em conjunto, de acordo com o Decreto nº 32.955, de 7 de fevereiro de 1991, com o Decreto nº 50.667 de 30 de março de 2006, bem como a Portaria DAEE nº 2.292, de 14 de dezembro de 2006 e suas alterações;</t>
  </si>
  <si>
    <t>SMT</t>
  </si>
  <si>
    <t>55.008/2009</t>
  </si>
  <si>
    <t>2. são consideradas significantes todas as derivações, captações, lançamentos, que dependam de outorga de direito de uso, e acumulações de volumes de água na bacia hidrográfica dos rios Sorocaba e Médio Tietê, ressalvada futura decisão respaldada em estudos da Câmara Técnica de Planejamento e Gestão de Recursos Hídricos (CTPLAGRHI);</t>
  </si>
  <si>
    <t>Mantiqueira</t>
  </si>
  <si>
    <t>58.804/2012</t>
  </si>
  <si>
    <t>10. Serão considerados usos insignificantes aqueles que se enquadrarem nos termos da Portaria DAEE nº 2.292, de 14 de dezembro de 2006, e suas alterações.</t>
  </si>
  <si>
    <t>Portaria DAEE</t>
  </si>
  <si>
    <t>Turvo/Grande</t>
  </si>
  <si>
    <t>61.346/2015</t>
  </si>
  <si>
    <t>4. Serão considerados usos insignificantes aqueles definidos no artigo 3º da Portaria DAEE nº 2292, de 14 de dezembro de 2006.</t>
  </si>
  <si>
    <t>Ribeira</t>
  </si>
  <si>
    <t>58.814/2012</t>
  </si>
  <si>
    <t>13. São considerados como usos insignificantes aqueles que se enquadram nas definições descritas no Decreto Estadual nº 50.667, de 30 de março de 2006 e na Portaria DAEE nº 2292, de 14 de dezembro de 2006.</t>
  </si>
  <si>
    <t>Portaria DAEE e Decreto 50.667/06</t>
  </si>
  <si>
    <t>Piracicaba, Capivari, Jundiaí</t>
  </si>
  <si>
    <t>61.430/2015</t>
  </si>
  <si>
    <t>Sem definição no Decreto</t>
  </si>
  <si>
    <t>Paraíba do Sul</t>
  </si>
  <si>
    <t>51.450/2006</t>
  </si>
  <si>
    <t>Baixada Santista</t>
  </si>
  <si>
    <t>56.501/2010</t>
  </si>
  <si>
    <t>Tietê/Batalha</t>
  </si>
  <si>
    <t>56.502/2010</t>
  </si>
  <si>
    <t>Baixo Tietê</t>
  </si>
  <si>
    <t>56.504/2010</t>
  </si>
  <si>
    <t>Portaria DAEE nº 1.631, de 30 de maio de 2017 - Reti-ratificada em 21.02.2018</t>
  </si>
  <si>
    <r>
      <rPr>
        <b/>
        <sz val="18"/>
        <color rgb="FFFF0000"/>
        <rFont val="Calibri"/>
        <charset val="134"/>
        <scheme val="minor"/>
      </rPr>
      <t xml:space="preserve">Art. 3º - </t>
    </r>
    <r>
      <rPr>
        <sz val="18"/>
        <color rgb="FF000000"/>
        <rFont val="Calibri"/>
        <charset val="134"/>
        <scheme val="minor"/>
      </rPr>
      <t xml:space="preserve">Serão considerados insignificantes os usos de recursos hídricos que, isoladamente ou em conjunto, observem os seguintes limites: </t>
    </r>
  </si>
  <si>
    <t xml:space="preserve">1 - extrações de águas subterrâneas com volumes iguais ou inferiores a 15 (quinze) metros cúbicos, por dia; </t>
  </si>
  <si>
    <t xml:space="preserve">2 - derivações ou captações de águas superficiais, bem como os lançamentos de efluentes em corpos d’água superficiais, com volumes iguais ou inferiores a 25 (vinte e cinco) metros cúbicos, por dia; </t>
  </si>
  <si>
    <t xml:space="preserve">3 - derivações ou captações feitas em acumulações de água em tanque escavado em várzea, com volumes iguais ou inferiores a 15 (quinze) metros cúbicos, por dia. </t>
  </si>
  <si>
    <t>Deliberação CRH 245, de 17 de dezembro de 2020
Referenda os “Programas quadrienais de investimento” para aplicação dos recursos da cobrança pelo uso dos recursos hídricos para os anos 2020 a 2023</t>
  </si>
  <si>
    <t>CBH</t>
  </si>
  <si>
    <t>DELIBERAÇÃO</t>
  </si>
  <si>
    <t>PDC</t>
  </si>
  <si>
    <t>PDCs – PROGRAMAS DE DURAÇÃO CONTINUADA DO PERH</t>
  </si>
  <si>
    <t>Serra da Mantiqueira</t>
  </si>
  <si>
    <t>001/2020</t>
  </si>
  <si>
    <t>018/2020</t>
  </si>
  <si>
    <t>Título do PDC</t>
  </si>
  <si>
    <t>Descritivo do PDC</t>
  </si>
  <si>
    <t>204/2020</t>
  </si>
  <si>
    <t>Bases Técnicas em Recursos Hídricos – BRH</t>
  </si>
  <si>
    <t>Compreende sistemas de informações (bases de dados, cadastros etc.); estudos técnicos e diagnósticos; monitoramento e divulgação de dados relativos à qualidade e à quantidade dos recursos hídricos; outorga de direitos de uso dos recursos hídricos; enquadramento dos corpos de água em classes; fontes de poluição.</t>
  </si>
  <si>
    <t>290/2020</t>
  </si>
  <si>
    <t>Gerenciamento dos Recursos Hídricos - GRH</t>
  </si>
  <si>
    <t>Contempla ações voltadas à gestão de recursos hídricos e à implementação da política de recursos hídricos.</t>
  </si>
  <si>
    <t>Piracicaba, Capivari e Jundiaí</t>
  </si>
  <si>
    <t>349/2020</t>
  </si>
  <si>
    <t>Melhoria e Recuperação da Qualidade das Águas - MRQ</t>
  </si>
  <si>
    <t>Abrange ações no sistema de esgotamento sanitário, controle das fontes de poluição e recuperação ou melhoria da qualidade dos corpos de água.</t>
  </si>
  <si>
    <t>113/2020</t>
  </si>
  <si>
    <t>Proteção dos Corpos d’água - PCA</t>
  </si>
  <si>
    <t>Compreende ações para recomposição da vegetação ciliar da cobertura vegetal, bem como ações de proteção e conservação dos corpos d´água.</t>
  </si>
  <si>
    <t>379/2020</t>
  </si>
  <si>
    <t>Gestão da Demanda de Água - GDA</t>
  </si>
  <si>
    <t>Contempla ações de controle de perdas, racionalização do uso da água e reuso, nos diferentes setores usuários.</t>
  </si>
  <si>
    <t>296/2020</t>
  </si>
  <si>
    <t>Aproveitamento dos Recursos Hídricos - ARH</t>
  </si>
  <si>
    <t>Abrange o aproveitamento dos recursos hídricos para o suprimento e a segurança hídrica dos diferentes setores usuários.</t>
  </si>
  <si>
    <t>208/2020</t>
  </si>
  <si>
    <t>Eventos Hidrológicos Extremos - EHE</t>
  </si>
  <si>
    <t>Compreende ações estruturais e não estruturais para a prevenção e a mitigação dos efeitos de estiagens ou de inundações.</t>
  </si>
  <si>
    <t>Sorocaba e Médio Tietê</t>
  </si>
  <si>
    <t>416/2020</t>
  </si>
  <si>
    <t>Capacitação e Comunicação Social – CCS</t>
  </si>
  <si>
    <t>Contempla capacitação, educação ambiental, comunicação social e difusão de informações, diretamente relacionadas à gestão de recursos hídricos.</t>
  </si>
  <si>
    <t>Ribeira de Iguape e Litoral Sul</t>
  </si>
  <si>
    <t>261/2020</t>
  </si>
  <si>
    <t>Baixo Pardo/Grande</t>
  </si>
  <si>
    <t>248/2020</t>
  </si>
  <si>
    <t>Tietê Jacaré</t>
  </si>
  <si>
    <t>008/2020</t>
  </si>
  <si>
    <t>180/2020</t>
  </si>
  <si>
    <t>312/2020</t>
  </si>
  <si>
    <t>Tietê Batalha</t>
  </si>
  <si>
    <t>215/2020</t>
  </si>
  <si>
    <t>229/2020</t>
  </si>
  <si>
    <t>20/21</t>
  </si>
  <si>
    <t>Aguapeí e Peixe</t>
  </si>
  <si>
    <t>224/2020</t>
  </si>
  <si>
    <t>217/2020</t>
  </si>
  <si>
    <t>TOTAL SP</t>
  </si>
  <si>
    <r>
      <t>onde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d’água, será adotado Y3 = 1,0, carga poluidora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= 0 KgDBO/m³, assim como, não será considerada a existência de consumo;</t>
    </r>
  </si>
  <si>
    <r>
      <t>Y3 = 1,00, carga poluidora DBO</t>
    </r>
    <r>
      <rPr>
        <vertAlign val="subscript"/>
        <sz val="14"/>
        <color theme="1"/>
        <rFont val="Calibri"/>
        <family val="2"/>
        <scheme val="minor"/>
      </rPr>
      <t>5,20</t>
    </r>
    <r>
      <rPr>
        <sz val="14"/>
        <color theme="1"/>
        <rFont val="Calibri"/>
        <charset val="134"/>
        <scheme val="minor"/>
      </rPr>
      <t xml:space="preserve"> = 0 kgDBO/m</t>
    </r>
    <r>
      <rPr>
        <vertAlign val="superscript"/>
        <sz val="14"/>
        <color theme="1"/>
        <rFont val="Calibri"/>
        <charset val="134"/>
        <scheme val="minor"/>
      </rPr>
      <t>3</t>
    </r>
    <r>
      <rPr>
        <sz val="14"/>
        <color theme="1"/>
        <rFont val="Calibri"/>
        <charset val="134"/>
        <scheme val="minor"/>
      </rPr>
      <t>, assim como, não será considerada a realização do consumo</t>
    </r>
  </si>
  <si>
    <r>
      <t>Percentual de Remoção (PR) igual 100% para o lançamento correspondente, desde que não haja acréscimo de carga de DBO</t>
    </r>
    <r>
      <rPr>
        <vertAlign val="subscript"/>
        <sz val="14"/>
        <color theme="1"/>
        <rFont val="Calibri"/>
        <family val="2"/>
        <scheme val="minor"/>
      </rPr>
      <t>5,20</t>
    </r>
    <r>
      <rPr>
        <sz val="14"/>
        <color theme="1"/>
        <rFont val="Calibri"/>
        <charset val="134"/>
        <scheme val="minor"/>
      </rPr>
      <t xml:space="preserve"> entre a captação e o lançamento no corpo d’água</t>
    </r>
  </si>
  <si>
    <r>
      <t>PR =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</t>
    </r>
  </si>
  <si>
    <r>
      <t>Percentual de Remoção (PR) igual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</t>
    </r>
  </si>
  <si>
    <r>
      <t>onde não ocorra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lançamento no corpo d’água, será adotado Y3 = 1,00, carga poluidora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= 0 kgDBO/m³, assim como, não será considerada a realização do consumo</t>
    </r>
  </si>
  <si>
    <r>
      <t>será adotado PR (porcentagem de remoção) =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 xml:space="preserve">5,20 </t>
    </r>
    <r>
      <rPr>
        <sz val="14"/>
        <color rgb="FF000000"/>
        <rFont val="Calibri"/>
        <charset val="134"/>
        <scheme val="minor"/>
      </rPr>
      <t>entre a captação e o lançamento no corpo d’água</t>
    </r>
  </si>
  <si>
    <r>
      <t>será adotada percentagem de remoção (PR) igual a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family val="2"/>
        <scheme val="minor"/>
      </rPr>
      <t xml:space="preserve"> entre a captação e o lançamento no corpo d’água</t>
    </r>
  </si>
  <si>
    <r>
      <t>será adotada percentagem de remoção (PR) igual a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</t>
    </r>
  </si>
  <si>
    <r>
      <t>onde não ocorre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lançamento no corpo d’água, será adotado Y3 = 1,00, carga poluidora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= 0 kgDBO/m³, assim como, não será considerada a realização do consumo</t>
    </r>
  </si>
  <si>
    <r>
      <t>será adotado PR = 100% para o lançamento correspondente, desde que não haja acréscimo de carga de DB0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d'agua</t>
    </r>
  </si>
  <si>
    <r>
      <t>percentagem de remoção igual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</t>
    </r>
  </si>
  <si>
    <r>
      <t>PR igual a 100% para o lançamento correspondente, desde que não haja acréscimo de carga de DBO</t>
    </r>
    <r>
      <rPr>
        <vertAlign val="subscript"/>
        <sz val="14"/>
        <color rgb="FF000000"/>
        <rFont val="Calibri"/>
        <family val="2"/>
        <scheme val="minor"/>
      </rPr>
      <t>5,20</t>
    </r>
    <r>
      <rPr>
        <sz val="14"/>
        <color rgb="FF000000"/>
        <rFont val="Calibri"/>
        <charset val="134"/>
        <scheme val="minor"/>
      </rPr>
      <t xml:space="preserve"> entre a captação e o lançamento no corpo d’água</t>
    </r>
  </si>
  <si>
    <t>consideradas significantes todas as derivações, captações, lançamentos, que dependam de outorga de direito de uso, e acumulações de volumes de água</t>
  </si>
  <si>
    <t>não previsto</t>
  </si>
  <si>
    <r>
      <t>&lt; 5 m</t>
    </r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/dia</t>
    </r>
  </si>
  <si>
    <t>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</si>
</sst>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_ "/>
  </numFmts>
  <fonts count="55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0.5"/>
      <color theme="1"/>
      <name val="Arial"/>
      <charset val="134"/>
    </font>
    <font>
      <b/>
      <sz val="10.5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8.5"/>
      <color rgb="FF000000"/>
      <name val="Arial"/>
      <charset val="134"/>
    </font>
    <font>
      <sz val="10"/>
      <color theme="1"/>
      <name val="Arial"/>
      <charset val="134"/>
    </font>
    <font>
      <sz val="8"/>
      <color theme="1"/>
      <name val="Times New Roman"/>
      <charset val="134"/>
    </font>
    <font>
      <sz val="8.5"/>
      <color theme="1"/>
      <name val="Arial"/>
      <charset val="134"/>
    </font>
    <font>
      <b/>
      <sz val="8.5"/>
      <color rgb="FF000000"/>
      <name val="Arial"/>
      <charset val="134"/>
    </font>
    <font>
      <b/>
      <sz val="8.5"/>
      <color theme="1"/>
      <name val="Arial"/>
      <charset val="134"/>
    </font>
    <font>
      <b/>
      <sz val="9.5"/>
      <color rgb="FF000000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Calibri"/>
      <charset val="134"/>
    </font>
    <font>
      <b/>
      <sz val="9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Calibri"/>
      <charset val="134"/>
    </font>
    <font>
      <sz val="11"/>
      <color rgb="FF000000"/>
      <name val="Calibri"/>
      <charset val="134"/>
    </font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1"/>
      <color rgb="FF000000"/>
      <name val="Calibri"/>
      <charset val="134"/>
    </font>
    <font>
      <b/>
      <sz val="18"/>
      <color rgb="FFFF0000"/>
      <name val="Calibri"/>
      <charset val="134"/>
      <scheme val="minor"/>
    </font>
    <font>
      <sz val="18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4"/>
      <color rgb="FF000000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8"/>
      <color rgb="FFFF0000"/>
      <name val="Calibri"/>
      <charset val="134"/>
      <scheme val="minor"/>
    </font>
    <font>
      <sz val="12"/>
      <color rgb="FF174E86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rgb="FF000000"/>
      <name val="Calibri"/>
      <charset val="134"/>
      <scheme val="minor"/>
    </font>
    <font>
      <vertAlign val="superscript"/>
      <sz val="11"/>
      <color rgb="FF000000"/>
      <name val="Calibri"/>
      <charset val="134"/>
    </font>
    <font>
      <b/>
      <sz val="14"/>
      <color rgb="FFFF0000"/>
      <name val="Calibri"/>
      <charset val="134"/>
      <scheme val="minor"/>
    </font>
    <font>
      <vertAlign val="superscript"/>
      <sz val="14"/>
      <color rgb="FF000000"/>
      <name val="Calibri"/>
      <charset val="134"/>
      <scheme val="minor"/>
    </font>
    <font>
      <vertAlign val="superscript"/>
      <sz val="14"/>
      <color theme="1"/>
      <name val="Calibri"/>
      <charset val="134"/>
      <scheme val="minor"/>
    </font>
    <font>
      <vertAlign val="subscript"/>
      <sz val="14"/>
      <color theme="1"/>
      <name val="Calibri"/>
      <charset val="134"/>
      <scheme val="minor"/>
    </font>
    <font>
      <sz val="11"/>
      <color rgb="FF000000"/>
      <name val="Arial"/>
      <charset val="134"/>
    </font>
    <font>
      <vertAlign val="superscript"/>
      <sz val="12"/>
      <color rgb="FF000000"/>
      <name val="Calibri"/>
      <charset val="134"/>
      <scheme val="minor"/>
    </font>
    <font>
      <sz val="14"/>
      <name val="Calibri"/>
      <family val="2"/>
      <scheme val="minor"/>
    </font>
    <font>
      <vertAlign val="subscript"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sz val="10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A7D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3"/>
    </xf>
    <xf numFmtId="4" fontId="6" fillId="4" borderId="4" xfId="0" applyNumberFormat="1" applyFont="1" applyFill="1" applyBorder="1" applyAlignment="1">
      <alignment horizontal="right" vertical="center" wrapText="1"/>
    </xf>
    <xf numFmtId="4" fontId="10" fillId="4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 wrapText="1" readingOrder="1"/>
    </xf>
    <xf numFmtId="0" fontId="15" fillId="5" borderId="7" xfId="0" applyFont="1" applyFill="1" applyBorder="1" applyAlignment="1">
      <alignment horizontal="center" vertical="center" wrapText="1" readingOrder="1"/>
    </xf>
    <xf numFmtId="0" fontId="16" fillId="5" borderId="7" xfId="0" applyFont="1" applyFill="1" applyBorder="1" applyAlignment="1">
      <alignment horizontal="center" vertical="center" wrapText="1" readingOrder="1"/>
    </xf>
    <xf numFmtId="0" fontId="16" fillId="5" borderId="7" xfId="0" applyFont="1" applyFill="1" applyBorder="1" applyAlignment="1">
      <alignment horizontal="left" vertical="center" wrapText="1" readingOrder="1"/>
    </xf>
    <xf numFmtId="0" fontId="15" fillId="5" borderId="10" xfId="0" applyFont="1" applyFill="1" applyBorder="1" applyAlignment="1">
      <alignment horizontal="center" vertical="center" wrapText="1" readingOrder="1"/>
    </xf>
    <xf numFmtId="0" fontId="15" fillId="5" borderId="11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8" fillId="5" borderId="7" xfId="0" applyFont="1" applyFill="1" applyBorder="1" applyAlignment="1">
      <alignment horizontal="left"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21" fillId="5" borderId="0" xfId="0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27" fillId="0" borderId="22" xfId="0" applyFont="1" applyBorder="1" applyAlignment="1">
      <alignment horizontal="left" vertical="center" wrapText="1" readingOrder="1"/>
    </xf>
    <xf numFmtId="0" fontId="27" fillId="0" borderId="22" xfId="0" applyFont="1" applyBorder="1" applyAlignment="1">
      <alignment horizontal="center" vertical="center" wrapText="1" readingOrder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 wrapText="1" readingOrder="1"/>
    </xf>
    <xf numFmtId="164" fontId="27" fillId="0" borderId="22" xfId="0" applyNumberFormat="1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/>
    </xf>
    <xf numFmtId="0" fontId="27" fillId="0" borderId="2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27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indent="1"/>
    </xf>
    <xf numFmtId="0" fontId="27" fillId="0" borderId="22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justify" vertical="center"/>
    </xf>
    <xf numFmtId="0" fontId="36" fillId="0" borderId="0" xfId="0" applyFont="1" applyAlignment="1">
      <alignment wrapText="1"/>
    </xf>
    <xf numFmtId="0" fontId="30" fillId="0" borderId="21" xfId="0" quotePrefix="1" applyFont="1" applyBorder="1" applyAlignment="1">
      <alignment horizontal="center" vertical="center" wrapText="1"/>
    </xf>
    <xf numFmtId="0" fontId="30" fillId="0" borderId="22" xfId="0" quotePrefix="1" applyFont="1" applyBorder="1" applyAlignment="1">
      <alignment horizontal="center" vertical="center" wrapText="1"/>
    </xf>
    <xf numFmtId="0" fontId="26" fillId="0" borderId="22" xfId="0" quotePrefix="1" applyFont="1" applyBorder="1" applyAlignment="1">
      <alignment horizontal="center" vertical="center"/>
    </xf>
    <xf numFmtId="0" fontId="27" fillId="0" borderId="22" xfId="0" quotePrefix="1" applyFont="1" applyBorder="1" applyAlignment="1">
      <alignment horizontal="center" vertical="center" wrapText="1"/>
    </xf>
    <xf numFmtId="0" fontId="0" fillId="0" borderId="0" xfId="0" quotePrefix="1"/>
    <xf numFmtId="0" fontId="28" fillId="0" borderId="0" xfId="0" quotePrefix="1" applyFont="1"/>
    <xf numFmtId="3" fontId="44" fillId="0" borderId="22" xfId="0" applyNumberFormat="1" applyFont="1" applyBorder="1" applyAlignment="1">
      <alignment horizontal="center" vertical="center" wrapText="1" readingOrder="1"/>
    </xf>
    <xf numFmtId="0" fontId="44" fillId="0" borderId="22" xfId="0" applyFont="1" applyBorder="1" applyAlignment="1">
      <alignment horizontal="center" vertical="center" wrapText="1" readingOrder="1"/>
    </xf>
    <xf numFmtId="0" fontId="26" fillId="0" borderId="22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1" xfId="0" quotePrefix="1" applyFont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 readingOrder="1"/>
    </xf>
    <xf numFmtId="0" fontId="24" fillId="6" borderId="19" xfId="0" applyFont="1" applyFill="1" applyBorder="1" applyAlignment="1">
      <alignment horizontal="center" vertical="center" wrapText="1" readingOrder="1"/>
    </xf>
    <xf numFmtId="0" fontId="24" fillId="6" borderId="20" xfId="0" applyFont="1" applyFill="1" applyBorder="1" applyAlignment="1">
      <alignment horizontal="center" vertical="center" wrapText="1" readingOrder="1"/>
    </xf>
    <xf numFmtId="0" fontId="24" fillId="6" borderId="13" xfId="0" applyFont="1" applyFill="1" applyBorder="1" applyAlignment="1">
      <alignment horizontal="center" vertical="center" wrapText="1" readingOrder="1"/>
    </xf>
    <xf numFmtId="0" fontId="24" fillId="6" borderId="21" xfId="0" applyFont="1" applyFill="1" applyBorder="1" applyAlignment="1">
      <alignment horizontal="center" vertical="center" wrapText="1" readingOrder="1"/>
    </xf>
    <xf numFmtId="0" fontId="27" fillId="7" borderId="22" xfId="0" applyFont="1" applyFill="1" applyBorder="1" applyAlignment="1">
      <alignment horizontal="left" vertical="center" wrapText="1" readingOrder="1"/>
    </xf>
    <xf numFmtId="3" fontId="44" fillId="7" borderId="22" xfId="0" applyNumberFormat="1" applyFont="1" applyFill="1" applyBorder="1" applyAlignment="1">
      <alignment horizontal="center" vertical="center" wrapText="1" readingOrder="1"/>
    </xf>
    <xf numFmtId="0" fontId="27" fillId="7" borderId="22" xfId="0" applyFont="1" applyFill="1" applyBorder="1" applyAlignment="1">
      <alignment horizontal="center" vertical="center" wrapText="1" readingOrder="1"/>
    </xf>
    <xf numFmtId="2" fontId="27" fillId="7" borderId="22" xfId="0" applyNumberFormat="1" applyFont="1" applyFill="1" applyBorder="1" applyAlignment="1">
      <alignment horizontal="center" vertical="center" wrapText="1" readingOrder="1"/>
    </xf>
    <xf numFmtId="0" fontId="26" fillId="7" borderId="22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 wrapText="1"/>
    </xf>
    <xf numFmtId="165" fontId="27" fillId="7" borderId="22" xfId="0" applyNumberFormat="1" applyFont="1" applyFill="1" applyBorder="1" applyAlignment="1">
      <alignment horizontal="center" vertical="center" wrapText="1"/>
    </xf>
    <xf numFmtId="0" fontId="30" fillId="7" borderId="22" xfId="0" applyFont="1" applyFill="1" applyBorder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0" fontId="48" fillId="7" borderId="22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2" xfId="0" quotePrefix="1" applyFont="1" applyFill="1" applyBorder="1" applyAlignment="1">
      <alignment horizontal="center" vertical="center"/>
    </xf>
    <xf numFmtId="0" fontId="26" fillId="7" borderId="22" xfId="0" applyFont="1" applyFill="1" applyBorder="1" applyAlignment="1">
      <alignment vertical="center"/>
    </xf>
    <xf numFmtId="165" fontId="26" fillId="7" borderId="22" xfId="0" applyNumberFormat="1" applyFont="1" applyFill="1" applyBorder="1" applyAlignment="1">
      <alignment horizontal="center" vertical="center"/>
    </xf>
    <xf numFmtId="0" fontId="46" fillId="7" borderId="22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30" fillId="7" borderId="22" xfId="0" quotePrefix="1" applyFont="1" applyFill="1" applyBorder="1" applyAlignment="1">
      <alignment horizontal="center" vertical="center" wrapText="1"/>
    </xf>
    <xf numFmtId="0" fontId="49" fillId="5" borderId="7" xfId="0" applyFont="1" applyFill="1" applyBorder="1" applyAlignment="1">
      <alignment horizontal="center" vertical="center" wrapText="1" readingOrder="1"/>
    </xf>
    <xf numFmtId="4" fontId="11" fillId="0" borderId="0" xfId="0" applyNumberFormat="1" applyFont="1" applyBorder="1" applyAlignment="1">
      <alignment horizontal="right" vertical="center" wrapText="1"/>
    </xf>
    <xf numFmtId="0" fontId="51" fillId="2" borderId="1" xfId="0" applyFont="1" applyFill="1" applyBorder="1" applyAlignment="1">
      <alignment horizontal="left" vertical="center" wrapText="1" indent="3"/>
    </xf>
    <xf numFmtId="4" fontId="6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" fontId="52" fillId="4" borderId="1" xfId="0" applyNumberFormat="1" applyFont="1" applyFill="1" applyBorder="1" applyAlignment="1">
      <alignment horizontal="right" vertical="center" wrapText="1"/>
    </xf>
    <xf numFmtId="4" fontId="5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4" fillId="6" borderId="13" xfId="0" applyFont="1" applyFill="1" applyBorder="1" applyAlignment="1">
      <alignment horizontal="center" vertical="center" wrapText="1" readingOrder="1"/>
    </xf>
    <xf numFmtId="0" fontId="24" fillId="6" borderId="17" xfId="0" applyFont="1" applyFill="1" applyBorder="1" applyAlignment="1">
      <alignment horizontal="center" vertical="center" wrapText="1" readingOrder="1"/>
    </xf>
    <xf numFmtId="0" fontId="24" fillId="6" borderId="21" xfId="0" applyFont="1" applyFill="1" applyBorder="1" applyAlignment="1">
      <alignment horizontal="center" vertical="center" wrapText="1" readingOrder="1"/>
    </xf>
    <xf numFmtId="0" fontId="26" fillId="6" borderId="13" xfId="0" applyFont="1" applyFill="1" applyBorder="1" applyAlignment="1">
      <alignment horizontal="center" vertical="center" wrapText="1" readingOrder="1"/>
    </xf>
    <xf numFmtId="0" fontId="26" fillId="6" borderId="21" xfId="0" applyFont="1" applyFill="1" applyBorder="1" applyAlignment="1">
      <alignment horizontal="center" vertical="center" wrapText="1" readingOrder="1"/>
    </xf>
    <xf numFmtId="0" fontId="24" fillId="6" borderId="14" xfId="0" applyFont="1" applyFill="1" applyBorder="1" applyAlignment="1">
      <alignment horizontal="center" vertical="center" wrapText="1" readingOrder="1"/>
    </xf>
    <xf numFmtId="0" fontId="24" fillId="6" borderId="15" xfId="0" applyFont="1" applyFill="1" applyBorder="1" applyAlignment="1">
      <alignment horizontal="center" vertical="center" wrapText="1" readingOrder="1"/>
    </xf>
    <xf numFmtId="0" fontId="24" fillId="6" borderId="16" xfId="0" applyFont="1" applyFill="1" applyBorder="1" applyAlignment="1">
      <alignment horizontal="center" vertical="center" wrapText="1" readingOrder="1"/>
    </xf>
    <xf numFmtId="0" fontId="25" fillId="6" borderId="14" xfId="0" applyFont="1" applyFill="1" applyBorder="1" applyAlignment="1">
      <alignment horizontal="center" wrapText="1"/>
    </xf>
    <xf numFmtId="0" fontId="26" fillId="6" borderId="15" xfId="0" applyFont="1" applyFill="1" applyBorder="1" applyAlignment="1">
      <alignment horizontal="center" wrapText="1"/>
    </xf>
    <xf numFmtId="0" fontId="26" fillId="6" borderId="16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6" xfId="0" applyFont="1" applyFill="1" applyBorder="1" applyAlignment="1">
      <alignment horizontal="center" vertical="center" wrapText="1"/>
    </xf>
    <xf numFmtId="0" fontId="25" fillId="6" borderId="18" xfId="0" applyFont="1" applyFill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 wrapText="1"/>
    </xf>
    <xf numFmtId="0" fontId="25" fillId="6" borderId="23" xfId="0" applyFont="1" applyFill="1" applyBorder="1" applyAlignment="1">
      <alignment horizontal="center" vertical="center" wrapText="1"/>
    </xf>
    <xf numFmtId="0" fontId="32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 readingOrder="1"/>
    </xf>
    <xf numFmtId="0" fontId="24" fillId="6" borderId="29" xfId="0" applyFont="1" applyFill="1" applyBorder="1" applyAlignment="1">
      <alignment horizontal="center" vertical="center" wrapText="1" readingOrder="1"/>
    </xf>
    <xf numFmtId="0" fontId="24" fillId="6" borderId="31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center" vertical="center" wrapText="1" readingOrder="1"/>
    </xf>
    <xf numFmtId="0" fontId="16" fillId="5" borderId="11" xfId="0" applyFont="1" applyFill="1" applyBorder="1" applyAlignment="1">
      <alignment horizontal="center" vertical="center" wrapText="1" readingOrder="1"/>
    </xf>
    <xf numFmtId="0" fontId="16" fillId="5" borderId="10" xfId="0" applyFont="1" applyFill="1" applyBorder="1" applyAlignment="1">
      <alignment horizontal="left" vertical="center" wrapText="1" readingOrder="1"/>
    </xf>
    <xf numFmtId="0" fontId="16" fillId="5" borderId="11" xfId="0" applyFont="1" applyFill="1" applyBorder="1" applyAlignment="1">
      <alignment horizontal="left" vertical="center" wrapText="1" readingOrder="1"/>
    </xf>
    <xf numFmtId="0" fontId="20" fillId="5" borderId="10" xfId="0" applyFont="1" applyFill="1" applyBorder="1" applyAlignment="1">
      <alignment horizontal="center" vertical="center" wrapText="1" readingOrder="1"/>
    </xf>
    <xf numFmtId="0" fontId="20" fillId="5" borderId="12" xfId="0" applyFont="1" applyFill="1" applyBorder="1" applyAlignment="1">
      <alignment horizontal="center" vertical="center" wrapText="1" readingOrder="1"/>
    </xf>
    <xf numFmtId="0" fontId="20" fillId="5" borderId="11" xfId="0" applyFont="1" applyFill="1" applyBorder="1" applyAlignment="1">
      <alignment horizontal="center" vertical="center" wrapText="1" readingOrder="1"/>
    </xf>
    <xf numFmtId="0" fontId="49" fillId="5" borderId="8" xfId="0" applyFont="1" applyFill="1" applyBorder="1" applyAlignment="1">
      <alignment horizontal="center" vertical="center" wrapText="1" readingOrder="1"/>
    </xf>
    <xf numFmtId="0" fontId="49" fillId="5" borderId="9" xfId="0" applyFont="1" applyFill="1" applyBorder="1" applyAlignment="1">
      <alignment horizontal="center" vertical="center" wrapText="1" readingOrder="1"/>
    </xf>
    <xf numFmtId="0" fontId="19" fillId="5" borderId="10" xfId="0" applyFont="1" applyFill="1" applyBorder="1" applyAlignment="1">
      <alignment horizontal="center" vertical="center" wrapText="1" readingOrder="1"/>
    </xf>
    <xf numFmtId="0" fontId="18" fillId="5" borderId="1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center" vertical="center" wrapText="1"/>
    </xf>
    <xf numFmtId="0" fontId="52" fillId="4" borderId="5" xfId="0" applyFon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2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="60" zoomScaleNormal="60" workbookViewId="0">
      <pane xSplit="2" ySplit="4" topLeftCell="C5" activePane="bottomRight" state="frozen"/>
      <selection pane="topRight"/>
      <selection pane="bottomLeft"/>
      <selection pane="bottomRight" activeCell="T25" sqref="T6:T25"/>
    </sheetView>
  </sheetViews>
  <sheetFormatPr defaultColWidth="9" defaultRowHeight="15"/>
  <cols>
    <col min="1" max="1" width="40.5703125" customWidth="1"/>
    <col min="2" max="2" width="20.7109375" customWidth="1"/>
    <col min="3" max="3" width="18.85546875" customWidth="1"/>
    <col min="4" max="4" width="11.5703125" bestFit="1" customWidth="1"/>
    <col min="5" max="5" width="12.140625" bestFit="1" customWidth="1"/>
    <col min="6" max="6" width="15" bestFit="1" customWidth="1"/>
    <col min="7" max="7" width="8" customWidth="1"/>
    <col min="8" max="8" width="9" customWidth="1"/>
    <col min="9" max="9" width="8.5703125" customWidth="1"/>
    <col min="10" max="10" width="11.28515625" customWidth="1"/>
    <col min="11" max="11" width="24.5703125" customWidth="1"/>
    <col min="12" max="12" width="31.7109375" customWidth="1"/>
    <col min="13" max="14" width="18.5703125" customWidth="1"/>
    <col min="15" max="15" width="29.7109375" customWidth="1"/>
    <col min="16" max="16" width="41" customWidth="1"/>
    <col min="17" max="17" width="85.42578125" customWidth="1"/>
    <col min="18" max="18" width="63.7109375" customWidth="1"/>
    <col min="19" max="19" width="52.85546875" customWidth="1"/>
    <col min="20" max="20" width="77.42578125" customWidth="1"/>
    <col min="21" max="21" width="87.28515625" customWidth="1"/>
    <col min="22" max="22" width="38.85546875" customWidth="1"/>
  </cols>
  <sheetData>
    <row r="1" spans="1:22" ht="93">
      <c r="A1" s="133" t="s">
        <v>0</v>
      </c>
      <c r="B1" s="133" t="s">
        <v>1</v>
      </c>
      <c r="C1" s="133" t="s">
        <v>2</v>
      </c>
      <c r="D1" s="138" t="s">
        <v>3</v>
      </c>
      <c r="E1" s="139"/>
      <c r="F1" s="140"/>
      <c r="G1" s="141" t="s">
        <v>4</v>
      </c>
      <c r="H1" s="142"/>
      <c r="I1" s="142"/>
      <c r="J1" s="143"/>
      <c r="K1" s="146" t="s">
        <v>5</v>
      </c>
      <c r="L1" s="149" t="s">
        <v>6</v>
      </c>
      <c r="M1" s="149" t="s">
        <v>7</v>
      </c>
      <c r="N1" s="149" t="s">
        <v>8</v>
      </c>
      <c r="O1" s="149" t="s">
        <v>9</v>
      </c>
      <c r="P1" s="149" t="s">
        <v>10</v>
      </c>
      <c r="Q1" s="149" t="s">
        <v>11</v>
      </c>
      <c r="R1" s="150" t="s">
        <v>12</v>
      </c>
      <c r="S1" s="153" t="s">
        <v>13</v>
      </c>
      <c r="T1" s="133" t="s">
        <v>14</v>
      </c>
      <c r="U1" s="133" t="s">
        <v>15</v>
      </c>
      <c r="V1" s="68" t="s">
        <v>16</v>
      </c>
    </row>
    <row r="2" spans="1:22" ht="18.75">
      <c r="A2" s="134"/>
      <c r="B2" s="134"/>
      <c r="C2" s="134"/>
      <c r="D2" s="95"/>
      <c r="E2" s="96"/>
      <c r="F2" s="97"/>
      <c r="G2" s="144" t="s">
        <v>17</v>
      </c>
      <c r="H2" s="145"/>
      <c r="I2" s="144" t="s">
        <v>18</v>
      </c>
      <c r="J2" s="145"/>
      <c r="K2" s="147"/>
      <c r="L2" s="149"/>
      <c r="M2" s="149"/>
      <c r="N2" s="149"/>
      <c r="O2" s="149"/>
      <c r="P2" s="149"/>
      <c r="Q2" s="149"/>
      <c r="R2" s="151"/>
      <c r="S2" s="154"/>
      <c r="T2" s="134"/>
      <c r="U2" s="134"/>
    </row>
    <row r="3" spans="1:22" ht="37.5">
      <c r="A3" s="134"/>
      <c r="B3" s="134"/>
      <c r="C3" s="134"/>
      <c r="D3" s="98" t="s">
        <v>19</v>
      </c>
      <c r="E3" s="98" t="s">
        <v>20</v>
      </c>
      <c r="F3" s="98" t="s">
        <v>21</v>
      </c>
      <c r="G3" s="136" t="s">
        <v>22</v>
      </c>
      <c r="H3" s="136" t="s">
        <v>23</v>
      </c>
      <c r="I3" s="136" t="s">
        <v>22</v>
      </c>
      <c r="J3" s="136" t="s">
        <v>23</v>
      </c>
      <c r="K3" s="147"/>
      <c r="L3" s="149"/>
      <c r="M3" s="149"/>
      <c r="N3" s="149"/>
      <c r="O3" s="149"/>
      <c r="P3" s="149"/>
      <c r="Q3" s="149"/>
      <c r="R3" s="151"/>
      <c r="S3" s="154"/>
      <c r="T3" s="134"/>
      <c r="U3" s="134"/>
    </row>
    <row r="4" spans="1:22" ht="18.75">
      <c r="A4" s="135"/>
      <c r="B4" s="135"/>
      <c r="C4" s="135"/>
      <c r="D4" s="99" t="s">
        <v>24</v>
      </c>
      <c r="E4" s="99" t="s">
        <v>24</v>
      </c>
      <c r="F4" s="99" t="s">
        <v>25</v>
      </c>
      <c r="G4" s="137"/>
      <c r="H4" s="137"/>
      <c r="I4" s="137"/>
      <c r="J4" s="137"/>
      <c r="K4" s="148"/>
      <c r="L4" s="149"/>
      <c r="M4" s="149"/>
      <c r="N4" s="149"/>
      <c r="O4" s="149"/>
      <c r="P4" s="149"/>
      <c r="Q4" s="149"/>
      <c r="R4" s="152"/>
      <c r="S4" s="155"/>
      <c r="T4" s="135"/>
      <c r="U4" s="135"/>
    </row>
    <row r="5" spans="1:22" ht="76.5">
      <c r="A5" s="54" t="s">
        <v>26</v>
      </c>
      <c r="B5" s="87">
        <v>58804</v>
      </c>
      <c r="C5" s="55" t="s">
        <v>27</v>
      </c>
      <c r="D5" s="55">
        <v>0.01</v>
      </c>
      <c r="E5" s="55">
        <v>0.02</v>
      </c>
      <c r="F5" s="55">
        <v>7.0000000000000007E-2</v>
      </c>
      <c r="G5" s="56">
        <v>0.2</v>
      </c>
      <c r="H5" s="56">
        <v>0.8</v>
      </c>
      <c r="I5" s="60">
        <v>0</v>
      </c>
      <c r="J5" s="60">
        <v>1</v>
      </c>
      <c r="K5" s="61" t="s">
        <v>28</v>
      </c>
      <c r="L5" s="62" t="s">
        <v>29</v>
      </c>
      <c r="M5" s="63"/>
      <c r="N5" s="63"/>
      <c r="O5" s="64" t="s">
        <v>30</v>
      </c>
      <c r="P5" s="60"/>
      <c r="Q5" s="81" t="s">
        <v>31</v>
      </c>
      <c r="R5" s="94" t="s">
        <v>247</v>
      </c>
      <c r="S5" s="56" t="s">
        <v>32</v>
      </c>
      <c r="T5" s="69"/>
      <c r="U5" s="70"/>
      <c r="V5" s="71"/>
    </row>
    <row r="6" spans="1:22" ht="262.5">
      <c r="A6" s="100" t="s">
        <v>33</v>
      </c>
      <c r="B6" s="101">
        <v>51450</v>
      </c>
      <c r="C6" s="102" t="s">
        <v>34</v>
      </c>
      <c r="D6" s="102">
        <v>0.01</v>
      </c>
      <c r="E6" s="102" t="s">
        <v>35</v>
      </c>
      <c r="F6" s="102" t="s">
        <v>36</v>
      </c>
      <c r="G6" s="104">
        <v>0.2</v>
      </c>
      <c r="H6" s="104">
        <v>0.8</v>
      </c>
      <c r="I6" s="105">
        <v>0</v>
      </c>
      <c r="J6" s="105">
        <v>1</v>
      </c>
      <c r="K6" s="106">
        <v>20</v>
      </c>
      <c r="L6" s="105" t="s">
        <v>37</v>
      </c>
      <c r="M6" s="105"/>
      <c r="N6" s="105"/>
      <c r="O6" s="105"/>
      <c r="P6" s="105"/>
      <c r="Q6" s="105" t="s">
        <v>38</v>
      </c>
      <c r="R6" s="115" t="s">
        <v>246</v>
      </c>
      <c r="S6" s="104" t="s">
        <v>39</v>
      </c>
      <c r="T6" s="111"/>
      <c r="U6" s="104"/>
      <c r="V6" s="71"/>
    </row>
    <row r="7" spans="1:22" ht="75">
      <c r="A7" s="54" t="s">
        <v>40</v>
      </c>
      <c r="B7" s="87">
        <v>64292</v>
      </c>
      <c r="C7" s="55" t="s">
        <v>41</v>
      </c>
      <c r="D7" s="55">
        <v>1.0999999999999999E-2</v>
      </c>
      <c r="E7" s="55">
        <v>2.5000000000000001E-2</v>
      </c>
      <c r="F7" s="55">
        <v>7.6999999999999999E-2</v>
      </c>
      <c r="G7" s="56">
        <v>0.2</v>
      </c>
      <c r="H7" s="56">
        <v>0.8</v>
      </c>
      <c r="I7" s="60">
        <v>0</v>
      </c>
      <c r="J7" s="60">
        <v>1</v>
      </c>
      <c r="K7" s="65">
        <v>40</v>
      </c>
      <c r="L7" s="66" t="s">
        <v>42</v>
      </c>
      <c r="M7" s="60"/>
      <c r="N7" s="60"/>
      <c r="O7" s="66" t="s">
        <v>43</v>
      </c>
      <c r="P7" s="60"/>
      <c r="Q7" s="66" t="s">
        <v>44</v>
      </c>
      <c r="R7" s="82" t="s">
        <v>31</v>
      </c>
      <c r="S7" s="83" t="s">
        <v>31</v>
      </c>
      <c r="T7" s="69"/>
      <c r="U7" s="70"/>
      <c r="V7" s="71"/>
    </row>
    <row r="8" spans="1:22" ht="57.75">
      <c r="A8" s="100" t="s">
        <v>45</v>
      </c>
      <c r="B8" s="101">
        <v>58771</v>
      </c>
      <c r="C8" s="102" t="s">
        <v>46</v>
      </c>
      <c r="D8" s="102">
        <v>0.01</v>
      </c>
      <c r="E8" s="102">
        <v>0.02</v>
      </c>
      <c r="F8" s="103">
        <v>0.1</v>
      </c>
      <c r="G8" s="104">
        <v>0.2</v>
      </c>
      <c r="H8" s="104">
        <v>0.8</v>
      </c>
      <c r="I8" s="105">
        <v>0</v>
      </c>
      <c r="J8" s="105">
        <v>1</v>
      </c>
      <c r="K8" s="106">
        <v>30</v>
      </c>
      <c r="L8" s="107" t="s">
        <v>47</v>
      </c>
      <c r="M8" s="105"/>
      <c r="N8" s="105"/>
      <c r="O8" s="108" t="s">
        <v>43</v>
      </c>
      <c r="P8" s="105"/>
      <c r="Q8" s="108" t="s">
        <v>48</v>
      </c>
      <c r="R8" s="115" t="s">
        <v>248</v>
      </c>
      <c r="S8" s="111" t="s">
        <v>49</v>
      </c>
      <c r="T8" s="111"/>
      <c r="U8" s="104"/>
      <c r="V8" s="71"/>
    </row>
    <row r="9" spans="1:22" ht="75">
      <c r="A9" s="54" t="s">
        <v>50</v>
      </c>
      <c r="B9" s="88" t="s">
        <v>51</v>
      </c>
      <c r="C9" s="55" t="s">
        <v>52</v>
      </c>
      <c r="D9" s="55">
        <v>1.2699999999999999E-2</v>
      </c>
      <c r="E9" s="55">
        <v>2.5499999999999998E-2</v>
      </c>
      <c r="F9" s="55">
        <v>0.12740000000000001</v>
      </c>
      <c r="G9" s="56">
        <v>0.2</v>
      </c>
      <c r="H9" s="56">
        <v>0.8</v>
      </c>
      <c r="I9" s="60">
        <v>0</v>
      </c>
      <c r="J9" s="60">
        <v>1</v>
      </c>
      <c r="K9" s="65">
        <v>20</v>
      </c>
      <c r="L9" s="72" t="s">
        <v>37</v>
      </c>
      <c r="M9" s="72"/>
      <c r="N9" s="72"/>
      <c r="O9" s="72"/>
      <c r="P9" s="72"/>
      <c r="Q9" s="72" t="s">
        <v>37</v>
      </c>
      <c r="R9" s="72" t="s">
        <v>53</v>
      </c>
      <c r="S9" s="89" t="s">
        <v>54</v>
      </c>
      <c r="T9" s="73"/>
      <c r="U9" s="70"/>
      <c r="V9" s="71"/>
    </row>
    <row r="10" spans="1:22" ht="75">
      <c r="A10" s="100" t="s">
        <v>55</v>
      </c>
      <c r="B10" s="101">
        <v>56503</v>
      </c>
      <c r="C10" s="102" t="s">
        <v>56</v>
      </c>
      <c r="D10" s="102">
        <v>0.01</v>
      </c>
      <c r="E10" s="102">
        <v>0.02</v>
      </c>
      <c r="F10" s="103">
        <v>0.1</v>
      </c>
      <c r="G10" s="104">
        <v>0.2</v>
      </c>
      <c r="H10" s="104">
        <v>0.8</v>
      </c>
      <c r="I10" s="105">
        <v>0</v>
      </c>
      <c r="J10" s="105">
        <v>1</v>
      </c>
      <c r="K10" s="106">
        <v>100</v>
      </c>
      <c r="L10" s="105" t="s">
        <v>57</v>
      </c>
      <c r="M10" s="105"/>
      <c r="N10" s="105"/>
      <c r="O10" s="105"/>
      <c r="P10" s="105"/>
      <c r="Q10" s="105" t="s">
        <v>37</v>
      </c>
      <c r="R10" s="105" t="s">
        <v>58</v>
      </c>
      <c r="S10" s="111" t="s">
        <v>59</v>
      </c>
      <c r="T10" s="111"/>
      <c r="U10" s="104"/>
    </row>
    <row r="11" spans="1:22" ht="96.75">
      <c r="A11" s="54" t="s">
        <v>60</v>
      </c>
      <c r="B11" s="87">
        <v>56501</v>
      </c>
      <c r="C11" s="55" t="s">
        <v>56</v>
      </c>
      <c r="D11" s="55">
        <v>0.01</v>
      </c>
      <c r="E11" s="55">
        <v>0.02</v>
      </c>
      <c r="F11" s="57">
        <v>0.1</v>
      </c>
      <c r="G11" s="56">
        <v>0.3</v>
      </c>
      <c r="H11" s="56">
        <v>0.7</v>
      </c>
      <c r="I11" s="60">
        <v>0</v>
      </c>
      <c r="J11" s="60">
        <v>1</v>
      </c>
      <c r="K11" s="65">
        <v>20</v>
      </c>
      <c r="L11" s="72" t="s">
        <v>37</v>
      </c>
      <c r="M11" s="72"/>
      <c r="N11" s="72"/>
      <c r="O11" s="72"/>
      <c r="P11" s="72"/>
      <c r="Q11" s="72" t="s">
        <v>37</v>
      </c>
      <c r="R11" s="90" t="s">
        <v>236</v>
      </c>
      <c r="S11" s="56" t="s">
        <v>32</v>
      </c>
      <c r="T11" s="73"/>
      <c r="U11" s="70"/>
    </row>
    <row r="12" spans="1:22" ht="59.25">
      <c r="A12" s="100" t="s">
        <v>61</v>
      </c>
      <c r="B12" s="101">
        <v>58772</v>
      </c>
      <c r="C12" s="102" t="s">
        <v>62</v>
      </c>
      <c r="D12" s="102">
        <v>0.01</v>
      </c>
      <c r="E12" s="102">
        <v>0.02</v>
      </c>
      <c r="F12" s="103">
        <v>0.1</v>
      </c>
      <c r="G12" s="104">
        <v>0.3</v>
      </c>
      <c r="H12" s="104">
        <v>0.7</v>
      </c>
      <c r="I12" s="105">
        <v>0</v>
      </c>
      <c r="J12" s="105">
        <v>1</v>
      </c>
      <c r="K12" s="106">
        <v>50</v>
      </c>
      <c r="L12" s="107" t="s">
        <v>42</v>
      </c>
      <c r="M12" s="105"/>
      <c r="N12" s="105"/>
      <c r="O12" s="108" t="s">
        <v>43</v>
      </c>
      <c r="P12" s="105"/>
      <c r="Q12" s="109" t="s">
        <v>63</v>
      </c>
      <c r="R12" s="110" t="s">
        <v>237</v>
      </c>
      <c r="S12" s="111" t="s">
        <v>49</v>
      </c>
      <c r="T12" s="111"/>
      <c r="U12" s="104"/>
    </row>
    <row r="13" spans="1:22" ht="76.5">
      <c r="A13" s="54" t="s">
        <v>64</v>
      </c>
      <c r="B13" s="87">
        <v>58791</v>
      </c>
      <c r="C13" s="55" t="s">
        <v>65</v>
      </c>
      <c r="D13" s="55">
        <v>0.01</v>
      </c>
      <c r="E13" s="55">
        <v>0.02</v>
      </c>
      <c r="F13" s="57">
        <v>0.1</v>
      </c>
      <c r="G13" s="56">
        <v>0.3</v>
      </c>
      <c r="H13" s="56">
        <v>0.7</v>
      </c>
      <c r="I13" s="60">
        <v>0</v>
      </c>
      <c r="J13" s="60">
        <v>1</v>
      </c>
      <c r="K13" s="65">
        <v>50</v>
      </c>
      <c r="L13" s="66" t="s">
        <v>42</v>
      </c>
      <c r="M13" s="60"/>
      <c r="N13" s="60"/>
      <c r="O13" s="66" t="s">
        <v>43</v>
      </c>
      <c r="P13" s="60"/>
      <c r="Q13" s="74" t="s">
        <v>48</v>
      </c>
      <c r="R13" s="91" t="s">
        <v>238</v>
      </c>
      <c r="S13" s="69" t="s">
        <v>49</v>
      </c>
      <c r="T13" s="69"/>
      <c r="U13" s="70"/>
    </row>
    <row r="14" spans="1:22" ht="131.25">
      <c r="A14" s="100" t="s">
        <v>66</v>
      </c>
      <c r="B14" s="101">
        <v>55008</v>
      </c>
      <c r="C14" s="102" t="s">
        <v>67</v>
      </c>
      <c r="D14" s="102">
        <v>1.0999999999999999E-2</v>
      </c>
      <c r="E14" s="102">
        <v>2.9000000000000001E-2</v>
      </c>
      <c r="F14" s="102">
        <v>0.13</v>
      </c>
      <c r="G14" s="112" t="s">
        <v>31</v>
      </c>
      <c r="H14" s="112" t="s">
        <v>31</v>
      </c>
      <c r="I14" s="113"/>
      <c r="J14" s="113"/>
      <c r="K14" s="114">
        <v>50</v>
      </c>
      <c r="L14" s="115" t="s">
        <v>249</v>
      </c>
      <c r="M14" s="104"/>
      <c r="N14" s="104"/>
      <c r="O14" s="104"/>
      <c r="P14" s="105"/>
      <c r="Q14" s="111" t="s">
        <v>68</v>
      </c>
      <c r="R14" s="105" t="s">
        <v>37</v>
      </c>
      <c r="S14" s="111" t="s">
        <v>69</v>
      </c>
      <c r="T14" s="111"/>
      <c r="U14" s="104"/>
    </row>
    <row r="15" spans="1:22" ht="281.25">
      <c r="A15" s="54" t="s">
        <v>70</v>
      </c>
      <c r="B15" s="87">
        <v>58814</v>
      </c>
      <c r="C15" s="55" t="s">
        <v>71</v>
      </c>
      <c r="D15" s="55">
        <v>0.01</v>
      </c>
      <c r="E15" s="55">
        <v>0.02</v>
      </c>
      <c r="F15" s="55">
        <v>1.0999999999999999E-2</v>
      </c>
      <c r="G15" s="56">
        <v>0.2</v>
      </c>
      <c r="H15" s="56">
        <v>0.8</v>
      </c>
      <c r="I15" s="60">
        <v>0</v>
      </c>
      <c r="J15" s="60">
        <v>1</v>
      </c>
      <c r="K15" s="65">
        <v>30</v>
      </c>
      <c r="L15" s="67" t="s">
        <v>72</v>
      </c>
      <c r="M15" s="60"/>
      <c r="N15" s="60"/>
      <c r="O15" s="66" t="s">
        <v>43</v>
      </c>
      <c r="P15" s="60"/>
      <c r="Q15" s="66" t="s">
        <v>73</v>
      </c>
      <c r="R15" s="92" t="s">
        <v>239</v>
      </c>
      <c r="S15" s="56" t="s">
        <v>32</v>
      </c>
      <c r="T15" s="69"/>
      <c r="U15" s="70"/>
    </row>
    <row r="16" spans="1:22" ht="114.75">
      <c r="A16" s="100" t="s">
        <v>74</v>
      </c>
      <c r="B16" s="101">
        <v>58813</v>
      </c>
      <c r="C16" s="102" t="s">
        <v>75</v>
      </c>
      <c r="D16" s="102">
        <v>0.01</v>
      </c>
      <c r="E16" s="102">
        <v>0.02</v>
      </c>
      <c r="F16" s="103">
        <v>0.1</v>
      </c>
      <c r="G16" s="104">
        <v>1</v>
      </c>
      <c r="H16" s="104">
        <v>0</v>
      </c>
      <c r="I16" s="105" t="s">
        <v>76</v>
      </c>
      <c r="J16" s="105">
        <v>1</v>
      </c>
      <c r="K16" s="106">
        <v>30</v>
      </c>
      <c r="L16" s="107" t="s">
        <v>77</v>
      </c>
      <c r="M16" s="105"/>
      <c r="N16" s="105"/>
      <c r="O16" s="107" t="s">
        <v>43</v>
      </c>
      <c r="P16" s="105"/>
      <c r="Q16" s="108" t="s">
        <v>48</v>
      </c>
      <c r="R16" s="115" t="s">
        <v>240</v>
      </c>
      <c r="S16" s="111" t="s">
        <v>49</v>
      </c>
      <c r="T16" s="111"/>
      <c r="U16" s="104"/>
    </row>
    <row r="17" spans="1:21" ht="57.75">
      <c r="A17" s="54" t="s">
        <v>78</v>
      </c>
      <c r="B17" s="87">
        <v>56505</v>
      </c>
      <c r="C17" s="55" t="s">
        <v>56</v>
      </c>
      <c r="D17" s="55">
        <v>1.0999999999999999E-2</v>
      </c>
      <c r="E17" s="55">
        <v>2.1000000000000001E-2</v>
      </c>
      <c r="F17" s="55">
        <v>0.11</v>
      </c>
      <c r="G17" s="56">
        <v>0.2</v>
      </c>
      <c r="H17" s="56">
        <v>0.8</v>
      </c>
      <c r="I17" s="60">
        <v>0</v>
      </c>
      <c r="J17" s="60">
        <v>1</v>
      </c>
      <c r="K17" s="65">
        <v>20</v>
      </c>
      <c r="L17" s="66" t="s">
        <v>42</v>
      </c>
      <c r="M17" s="60"/>
      <c r="N17" s="60"/>
      <c r="O17" s="66" t="s">
        <v>43</v>
      </c>
      <c r="P17" s="60"/>
      <c r="Q17" s="84" t="s">
        <v>31</v>
      </c>
      <c r="R17" s="67" t="s">
        <v>79</v>
      </c>
      <c r="S17" s="56" t="s">
        <v>32</v>
      </c>
      <c r="T17" s="69"/>
      <c r="U17" s="70"/>
    </row>
    <row r="18" spans="1:21" ht="93.75">
      <c r="A18" s="100" t="s">
        <v>80</v>
      </c>
      <c r="B18" s="101">
        <v>63263</v>
      </c>
      <c r="C18" s="102" t="s">
        <v>81</v>
      </c>
      <c r="D18" s="102">
        <v>8.9999999999999993E-3</v>
      </c>
      <c r="E18" s="102">
        <v>0.02</v>
      </c>
      <c r="F18" s="102">
        <v>0.09</v>
      </c>
      <c r="G18" s="104">
        <v>0.2</v>
      </c>
      <c r="H18" s="104">
        <v>0.8</v>
      </c>
      <c r="I18" s="105">
        <v>0</v>
      </c>
      <c r="J18" s="105">
        <v>1</v>
      </c>
      <c r="K18" s="106">
        <v>30</v>
      </c>
      <c r="L18" s="107" t="s">
        <v>42</v>
      </c>
      <c r="M18" s="105" t="s">
        <v>82</v>
      </c>
      <c r="N18" s="105" t="s">
        <v>83</v>
      </c>
      <c r="O18" s="105">
        <v>9</v>
      </c>
      <c r="P18" s="107" t="s">
        <v>84</v>
      </c>
      <c r="Q18" s="105" t="s">
        <v>85</v>
      </c>
      <c r="R18" s="105" t="s">
        <v>37</v>
      </c>
      <c r="S18" s="104" t="s">
        <v>32</v>
      </c>
      <c r="T18" s="116"/>
      <c r="U18" s="104"/>
    </row>
    <row r="19" spans="1:21" ht="96.75">
      <c r="A19" s="54" t="s">
        <v>86</v>
      </c>
      <c r="B19" s="87">
        <v>61346</v>
      </c>
      <c r="C19" s="55" t="s">
        <v>87</v>
      </c>
      <c r="D19" s="55">
        <v>0.01</v>
      </c>
      <c r="E19" s="55">
        <v>0.02</v>
      </c>
      <c r="F19" s="57">
        <v>0.1</v>
      </c>
      <c r="G19" s="56">
        <v>0.3</v>
      </c>
      <c r="H19" s="56">
        <v>0.7</v>
      </c>
      <c r="I19" s="60">
        <v>0</v>
      </c>
      <c r="J19" s="60">
        <v>1</v>
      </c>
      <c r="K19" s="65">
        <v>30</v>
      </c>
      <c r="L19" s="64" t="s">
        <v>88</v>
      </c>
      <c r="M19" s="66" t="s">
        <v>82</v>
      </c>
      <c r="N19" s="60"/>
      <c r="O19" s="66" t="s">
        <v>43</v>
      </c>
      <c r="P19" s="60"/>
      <c r="Q19" s="66" t="s">
        <v>63</v>
      </c>
      <c r="R19" s="93" t="s">
        <v>241</v>
      </c>
      <c r="S19" s="56" t="s">
        <v>32</v>
      </c>
      <c r="T19" s="69"/>
      <c r="U19" s="70"/>
    </row>
    <row r="20" spans="1:21" ht="76.5">
      <c r="A20" s="100" t="s">
        <v>89</v>
      </c>
      <c r="B20" s="101">
        <v>56502</v>
      </c>
      <c r="C20" s="102" t="s">
        <v>56</v>
      </c>
      <c r="D20" s="102">
        <v>0.01</v>
      </c>
      <c r="E20" s="102">
        <v>0.02</v>
      </c>
      <c r="F20" s="102">
        <v>0.09</v>
      </c>
      <c r="G20" s="104">
        <v>0.2</v>
      </c>
      <c r="H20" s="104">
        <v>0.8</v>
      </c>
      <c r="I20" s="105">
        <v>0</v>
      </c>
      <c r="J20" s="105">
        <v>1</v>
      </c>
      <c r="K20" s="106">
        <v>20</v>
      </c>
      <c r="L20" s="105" t="s">
        <v>37</v>
      </c>
      <c r="M20" s="105"/>
      <c r="N20" s="105"/>
      <c r="O20" s="105"/>
      <c r="P20" s="105"/>
      <c r="Q20" s="105" t="s">
        <v>37</v>
      </c>
      <c r="R20" s="115" t="s">
        <v>242</v>
      </c>
      <c r="S20" s="104" t="s">
        <v>32</v>
      </c>
      <c r="T20" s="111"/>
      <c r="U20" s="104"/>
    </row>
    <row r="21" spans="1:21" ht="76.5">
      <c r="A21" s="54" t="s">
        <v>90</v>
      </c>
      <c r="B21" s="87">
        <v>61386</v>
      </c>
      <c r="C21" s="55" t="s">
        <v>91</v>
      </c>
      <c r="D21" s="55">
        <v>8.9999999999999993E-3</v>
      </c>
      <c r="E21" s="55">
        <v>0.02</v>
      </c>
      <c r="F21" s="55">
        <v>0.09</v>
      </c>
      <c r="G21" s="56">
        <v>0.3</v>
      </c>
      <c r="H21" s="56">
        <v>0.7</v>
      </c>
      <c r="I21" s="60">
        <v>0</v>
      </c>
      <c r="J21" s="60">
        <v>1</v>
      </c>
      <c r="K21" s="65">
        <v>50</v>
      </c>
      <c r="L21" s="66" t="s">
        <v>42</v>
      </c>
      <c r="M21" s="60" t="s">
        <v>82</v>
      </c>
      <c r="N21" s="60" t="s">
        <v>92</v>
      </c>
      <c r="O21" s="60">
        <v>8</v>
      </c>
      <c r="P21" s="60" t="s">
        <v>93</v>
      </c>
      <c r="Q21" s="60" t="s">
        <v>94</v>
      </c>
      <c r="R21" s="90" t="s">
        <v>243</v>
      </c>
      <c r="S21" s="56" t="s">
        <v>32</v>
      </c>
      <c r="T21" s="69"/>
      <c r="U21" s="70"/>
    </row>
    <row r="22" spans="1:21" ht="56.25">
      <c r="A22" s="100" t="s">
        <v>95</v>
      </c>
      <c r="B22" s="101">
        <v>64305</v>
      </c>
      <c r="C22" s="102" t="s">
        <v>96</v>
      </c>
      <c r="D22" s="102">
        <v>0.01</v>
      </c>
      <c r="E22" s="102">
        <v>0.02</v>
      </c>
      <c r="F22" s="103">
        <v>0.1</v>
      </c>
      <c r="G22" s="104">
        <v>1</v>
      </c>
      <c r="H22" s="104">
        <v>0</v>
      </c>
      <c r="I22" s="105">
        <v>0</v>
      </c>
      <c r="J22" s="105">
        <v>1</v>
      </c>
      <c r="K22" s="106">
        <v>45</v>
      </c>
      <c r="L22" s="107" t="s">
        <v>42</v>
      </c>
      <c r="M22" s="105"/>
      <c r="N22" s="105"/>
      <c r="O22" s="107" t="s">
        <v>43</v>
      </c>
      <c r="P22" s="105"/>
      <c r="Q22" s="117" t="s">
        <v>31</v>
      </c>
      <c r="R22" s="117" t="s">
        <v>31</v>
      </c>
      <c r="S22" s="104" t="s">
        <v>32</v>
      </c>
      <c r="T22" s="111"/>
      <c r="U22" s="104"/>
    </row>
    <row r="23" spans="1:21" ht="76.5">
      <c r="A23" s="54" t="s">
        <v>97</v>
      </c>
      <c r="B23" s="87">
        <v>56504</v>
      </c>
      <c r="C23" s="55" t="s">
        <v>56</v>
      </c>
      <c r="D23" s="58">
        <v>1.2E-2</v>
      </c>
      <c r="E23" s="55">
        <v>2.4E-2</v>
      </c>
      <c r="F23" s="55">
        <v>0.12</v>
      </c>
      <c r="G23" s="56">
        <v>0.2</v>
      </c>
      <c r="H23" s="56">
        <v>0.8</v>
      </c>
      <c r="I23" s="60">
        <v>0</v>
      </c>
      <c r="J23" s="60">
        <v>1</v>
      </c>
      <c r="K23" s="65">
        <v>20</v>
      </c>
      <c r="L23" s="84" t="s">
        <v>37</v>
      </c>
      <c r="M23" s="60"/>
      <c r="N23" s="60"/>
      <c r="O23" s="66" t="s">
        <v>43</v>
      </c>
      <c r="P23" s="60"/>
      <c r="Q23" s="84" t="s">
        <v>31</v>
      </c>
      <c r="R23" s="75" t="s">
        <v>98</v>
      </c>
      <c r="S23" s="56" t="s">
        <v>32</v>
      </c>
      <c r="T23" s="69"/>
      <c r="U23" s="70"/>
    </row>
    <row r="24" spans="1:21" ht="76.5">
      <c r="A24" s="100" t="s">
        <v>99</v>
      </c>
      <c r="B24" s="101">
        <v>61347</v>
      </c>
      <c r="C24" s="102" t="s">
        <v>87</v>
      </c>
      <c r="D24" s="102">
        <v>0.01</v>
      </c>
      <c r="E24" s="102">
        <v>0.02</v>
      </c>
      <c r="F24" s="103">
        <v>0.1</v>
      </c>
      <c r="G24" s="104">
        <v>0.3</v>
      </c>
      <c r="H24" s="104">
        <v>0.7</v>
      </c>
      <c r="I24" s="105">
        <v>0</v>
      </c>
      <c r="J24" s="105">
        <v>1</v>
      </c>
      <c r="K24" s="106">
        <v>50</v>
      </c>
      <c r="L24" s="107" t="s">
        <v>42</v>
      </c>
      <c r="M24" s="105" t="s">
        <v>82</v>
      </c>
      <c r="N24" s="105" t="s">
        <v>92</v>
      </c>
      <c r="O24" s="105">
        <v>8</v>
      </c>
      <c r="P24" s="105" t="s">
        <v>93</v>
      </c>
      <c r="Q24" s="105" t="s">
        <v>94</v>
      </c>
      <c r="R24" s="115" t="s">
        <v>244</v>
      </c>
      <c r="S24" s="104" t="s">
        <v>32</v>
      </c>
      <c r="T24" s="111"/>
      <c r="U24" s="104"/>
    </row>
    <row r="25" spans="1:21" ht="96.75">
      <c r="A25" s="54" t="s">
        <v>100</v>
      </c>
      <c r="B25" s="87">
        <v>61415</v>
      </c>
      <c r="C25" s="55" t="s">
        <v>101</v>
      </c>
      <c r="D25" s="55">
        <v>0.01</v>
      </c>
      <c r="E25" s="55">
        <v>0.02</v>
      </c>
      <c r="F25" s="55">
        <v>0.09</v>
      </c>
      <c r="G25" s="56">
        <v>0.3</v>
      </c>
      <c r="H25" s="56">
        <v>0.7</v>
      </c>
      <c r="I25" s="60">
        <v>0</v>
      </c>
      <c r="J25" s="60">
        <v>1</v>
      </c>
      <c r="K25" s="65">
        <v>50</v>
      </c>
      <c r="L25" s="66" t="s">
        <v>42</v>
      </c>
      <c r="M25" s="60" t="s">
        <v>82</v>
      </c>
      <c r="N25" s="60" t="s">
        <v>83</v>
      </c>
      <c r="O25" s="60">
        <v>9</v>
      </c>
      <c r="P25" s="60" t="s">
        <v>93</v>
      </c>
      <c r="Q25" s="60" t="s">
        <v>85</v>
      </c>
      <c r="R25" s="90" t="s">
        <v>245</v>
      </c>
      <c r="S25" s="56" t="s">
        <v>32</v>
      </c>
      <c r="T25" s="69"/>
      <c r="U25" s="70"/>
    </row>
    <row r="27" spans="1:21" ht="15.75">
      <c r="A27" s="85" t="s">
        <v>102</v>
      </c>
      <c r="S27" s="76" t="s">
        <v>103</v>
      </c>
      <c r="T27" s="76"/>
    </row>
    <row r="28" spans="1:21" ht="15.75">
      <c r="S28" s="77" t="s">
        <v>104</v>
      </c>
      <c r="T28" s="77">
        <v>0</v>
      </c>
      <c r="U28">
        <v>0</v>
      </c>
    </row>
    <row r="29" spans="1:21" ht="15.75">
      <c r="A29" s="86" t="s">
        <v>105</v>
      </c>
      <c r="S29" s="77" t="s">
        <v>106</v>
      </c>
      <c r="T29" s="77"/>
    </row>
    <row r="30" spans="1:21" ht="31.5">
      <c r="A30" s="59" t="s">
        <v>107</v>
      </c>
      <c r="S30" s="78" t="s">
        <v>108</v>
      </c>
      <c r="T30" s="78"/>
    </row>
    <row r="31" spans="1:21">
      <c r="A31" s="132" t="s">
        <v>109</v>
      </c>
      <c r="B31" s="132"/>
      <c r="C31" s="132"/>
      <c r="D31" s="132"/>
    </row>
    <row r="32" spans="1:21" ht="65.25">
      <c r="A32" s="132" t="s">
        <v>110</v>
      </c>
      <c r="B32" s="132"/>
      <c r="C32" s="132"/>
      <c r="D32" s="132"/>
      <c r="S32" s="79" t="s">
        <v>111</v>
      </c>
      <c r="T32" s="79"/>
    </row>
    <row r="33" spans="1:20" ht="49.5">
      <c r="A33" s="59"/>
      <c r="S33" s="80" t="s">
        <v>112</v>
      </c>
      <c r="T33" s="80"/>
    </row>
  </sheetData>
  <mergeCells count="24">
    <mergeCell ref="U1:U4"/>
    <mergeCell ref="P1:P4"/>
    <mergeCell ref="Q1:Q4"/>
    <mergeCell ref="R1:R4"/>
    <mergeCell ref="S1:S4"/>
    <mergeCell ref="T1:T4"/>
    <mergeCell ref="K1:K4"/>
    <mergeCell ref="L1:L4"/>
    <mergeCell ref="M1:M4"/>
    <mergeCell ref="N1:N4"/>
    <mergeCell ref="O1:O4"/>
    <mergeCell ref="A32:D32"/>
    <mergeCell ref="A1:A4"/>
    <mergeCell ref="B1:B4"/>
    <mergeCell ref="C1:C4"/>
    <mergeCell ref="G3:G4"/>
    <mergeCell ref="D1:F1"/>
    <mergeCell ref="G1:J1"/>
    <mergeCell ref="G2:H2"/>
    <mergeCell ref="I2:J2"/>
    <mergeCell ref="A31:D31"/>
    <mergeCell ref="H3:H4"/>
    <mergeCell ref="I3:I4"/>
    <mergeCell ref="J3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2"/>
  <sheetViews>
    <sheetView workbookViewId="0">
      <selection activeCell="G6" sqref="G6"/>
    </sheetView>
  </sheetViews>
  <sheetFormatPr defaultColWidth="9" defaultRowHeight="15"/>
  <cols>
    <col min="2" max="2" width="20.7109375" customWidth="1"/>
    <col min="3" max="3" width="15.7109375" customWidth="1"/>
    <col min="4" max="4" width="78.85546875" customWidth="1"/>
    <col min="5" max="5" width="21.5703125" customWidth="1"/>
  </cols>
  <sheetData>
    <row r="2" spans="2:5" ht="42.75" customHeight="1">
      <c r="B2" s="41" t="s">
        <v>0</v>
      </c>
      <c r="C2" s="41" t="s">
        <v>113</v>
      </c>
      <c r="D2" s="41" t="s">
        <v>114</v>
      </c>
      <c r="E2" s="41" t="s">
        <v>115</v>
      </c>
    </row>
    <row r="3" spans="2:5" ht="36.75" customHeight="1">
      <c r="B3" s="42" t="s">
        <v>116</v>
      </c>
      <c r="C3" s="43" t="s">
        <v>117</v>
      </c>
      <c r="D3" s="44" t="s">
        <v>118</v>
      </c>
      <c r="E3" s="163" t="s">
        <v>251</v>
      </c>
    </row>
    <row r="4" spans="2:5" ht="36">
      <c r="B4" s="42" t="s">
        <v>119</v>
      </c>
      <c r="C4" s="43" t="s">
        <v>120</v>
      </c>
      <c r="D4" s="44" t="s">
        <v>121</v>
      </c>
      <c r="E4" s="164"/>
    </row>
    <row r="5" spans="2:5" ht="36">
      <c r="B5" s="42" t="s">
        <v>122</v>
      </c>
      <c r="C5" s="43" t="s">
        <v>123</v>
      </c>
      <c r="D5" s="44" t="s">
        <v>124</v>
      </c>
      <c r="E5" s="164"/>
    </row>
    <row r="6" spans="2:5" ht="36">
      <c r="B6" s="42" t="s">
        <v>125</v>
      </c>
      <c r="C6" s="43" t="s">
        <v>126</v>
      </c>
      <c r="D6" s="44" t="s">
        <v>127</v>
      </c>
      <c r="E6" s="164"/>
    </row>
    <row r="7" spans="2:5" ht="36">
      <c r="B7" s="42" t="s">
        <v>128</v>
      </c>
      <c r="C7" s="43" t="s">
        <v>129</v>
      </c>
      <c r="D7" s="44" t="s">
        <v>130</v>
      </c>
      <c r="E7" s="164"/>
    </row>
    <row r="8" spans="2:5" ht="21.75" customHeight="1">
      <c r="B8" s="45" t="s">
        <v>131</v>
      </c>
      <c r="C8" s="156" t="s">
        <v>132</v>
      </c>
      <c r="D8" s="158" t="s">
        <v>133</v>
      </c>
      <c r="E8" s="164"/>
    </row>
    <row r="9" spans="2:5" ht="22.5" customHeight="1">
      <c r="B9" s="46" t="s">
        <v>134</v>
      </c>
      <c r="C9" s="157"/>
      <c r="D9" s="159"/>
      <c r="E9" s="164"/>
    </row>
    <row r="10" spans="2:5" ht="36">
      <c r="B10" s="42" t="s">
        <v>135</v>
      </c>
      <c r="C10" s="43" t="s">
        <v>136</v>
      </c>
      <c r="D10" s="44" t="s">
        <v>137</v>
      </c>
      <c r="E10" s="164"/>
    </row>
    <row r="11" spans="2:5" ht="36">
      <c r="B11" s="42" t="s">
        <v>138</v>
      </c>
      <c r="C11" s="43" t="s">
        <v>139</v>
      </c>
      <c r="D11" s="44" t="s">
        <v>140</v>
      </c>
      <c r="E11" s="164"/>
    </row>
    <row r="12" spans="2:5" ht="36">
      <c r="B12" s="42" t="s">
        <v>141</v>
      </c>
      <c r="C12" s="43" t="s">
        <v>142</v>
      </c>
      <c r="D12" s="44" t="s">
        <v>143</v>
      </c>
      <c r="E12" s="164"/>
    </row>
    <row r="13" spans="2:5" ht="36">
      <c r="B13" s="42" t="s">
        <v>144</v>
      </c>
      <c r="C13" s="43" t="s">
        <v>145</v>
      </c>
      <c r="D13" s="44" t="s">
        <v>146</v>
      </c>
      <c r="E13" s="164"/>
    </row>
    <row r="14" spans="2:5" ht="90">
      <c r="B14" s="42" t="s">
        <v>147</v>
      </c>
      <c r="C14" s="47" t="s">
        <v>148</v>
      </c>
      <c r="D14" s="48" t="s">
        <v>149</v>
      </c>
      <c r="E14" s="165" t="s">
        <v>150</v>
      </c>
    </row>
    <row r="15" spans="2:5" ht="105">
      <c r="B15" s="42" t="s">
        <v>151</v>
      </c>
      <c r="C15" s="47" t="s">
        <v>152</v>
      </c>
      <c r="D15" s="48" t="s">
        <v>153</v>
      </c>
      <c r="E15" s="166"/>
    </row>
    <row r="16" spans="2:5" ht="75">
      <c r="B16" s="42" t="s">
        <v>154</v>
      </c>
      <c r="C16" s="47" t="s">
        <v>155</v>
      </c>
      <c r="D16" s="48" t="s">
        <v>156</v>
      </c>
      <c r="E16" s="118" t="s">
        <v>250</v>
      </c>
    </row>
    <row r="17" spans="2:5" ht="30">
      <c r="B17" s="42" t="s">
        <v>157</v>
      </c>
      <c r="C17" s="47" t="s">
        <v>158</v>
      </c>
      <c r="D17" s="48" t="s">
        <v>159</v>
      </c>
      <c r="E17" s="49" t="s">
        <v>160</v>
      </c>
    </row>
    <row r="18" spans="2:5" ht="30">
      <c r="B18" s="42" t="s">
        <v>161</v>
      </c>
      <c r="C18" s="47" t="s">
        <v>162</v>
      </c>
      <c r="D18" s="48" t="s">
        <v>163</v>
      </c>
      <c r="E18" s="49" t="s">
        <v>160</v>
      </c>
    </row>
    <row r="19" spans="2:5" ht="45">
      <c r="B19" s="42" t="s">
        <v>164</v>
      </c>
      <c r="C19" s="47" t="s">
        <v>165</v>
      </c>
      <c r="D19" s="48" t="s">
        <v>166</v>
      </c>
      <c r="E19" s="49" t="s">
        <v>167</v>
      </c>
    </row>
    <row r="21" spans="2:5" ht="24">
      <c r="B21" s="42" t="s">
        <v>168</v>
      </c>
      <c r="C21" s="50" t="s">
        <v>169</v>
      </c>
      <c r="D21" s="160" t="s">
        <v>170</v>
      </c>
    </row>
    <row r="22" spans="2:5">
      <c r="B22" s="42" t="s">
        <v>171</v>
      </c>
      <c r="C22" s="50" t="s">
        <v>172</v>
      </c>
      <c r="D22" s="161"/>
    </row>
    <row r="23" spans="2:5">
      <c r="B23" s="42" t="s">
        <v>173</v>
      </c>
      <c r="C23" s="50" t="s">
        <v>174</v>
      </c>
      <c r="D23" s="161"/>
    </row>
    <row r="24" spans="2:5">
      <c r="B24" s="42" t="s">
        <v>175</v>
      </c>
      <c r="C24" s="50" t="s">
        <v>176</v>
      </c>
      <c r="D24" s="161"/>
    </row>
    <row r="25" spans="2:5">
      <c r="B25" s="42" t="s">
        <v>177</v>
      </c>
      <c r="C25" s="50" t="s">
        <v>178</v>
      </c>
      <c r="D25" s="162"/>
    </row>
    <row r="28" spans="2:5" ht="75">
      <c r="B28" s="51" t="s">
        <v>179</v>
      </c>
    </row>
    <row r="29" spans="2:5" ht="23.25">
      <c r="B29" s="52" t="s">
        <v>180</v>
      </c>
    </row>
    <row r="30" spans="2:5" ht="23.25">
      <c r="B30" s="53" t="s">
        <v>181</v>
      </c>
    </row>
    <row r="31" spans="2:5" ht="23.25">
      <c r="B31" s="53" t="s">
        <v>182</v>
      </c>
    </row>
    <row r="32" spans="2:5" ht="23.25">
      <c r="B32" s="53" t="s">
        <v>183</v>
      </c>
    </row>
  </sheetData>
  <mergeCells count="5">
    <mergeCell ref="C8:C9"/>
    <mergeCell ref="D8:D9"/>
    <mergeCell ref="D21:D25"/>
    <mergeCell ref="E3:E13"/>
    <mergeCell ref="E14:E1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53"/>
  <sheetViews>
    <sheetView workbookViewId="0">
      <selection activeCell="B16" sqref="B16:D16"/>
    </sheetView>
  </sheetViews>
  <sheetFormatPr defaultColWidth="9" defaultRowHeight="15"/>
  <cols>
    <col min="2" max="2" width="12.5703125" customWidth="1"/>
    <col min="3" max="3" width="29.5703125" customWidth="1"/>
    <col min="4" max="4" width="17" customWidth="1"/>
    <col min="7" max="7" width="9.140625" customWidth="1"/>
    <col min="9" max="12" width="13.85546875" customWidth="1"/>
    <col min="13" max="13" width="16.140625" customWidth="1"/>
    <col min="15" max="15" width="13.7109375" customWidth="1"/>
    <col min="16" max="19" width="13.85546875" customWidth="1"/>
    <col min="20" max="20" width="15.85546875" customWidth="1"/>
    <col min="22" max="22" width="50.5703125" customWidth="1"/>
    <col min="23" max="23" width="124.28515625" customWidth="1"/>
  </cols>
  <sheetData>
    <row r="2" spans="2:20" ht="30" customHeight="1">
      <c r="E2" s="126"/>
      <c r="F2" s="126"/>
      <c r="H2" s="127"/>
      <c r="I2" s="127"/>
      <c r="J2" s="127"/>
      <c r="K2" s="127"/>
      <c r="L2" s="127"/>
      <c r="M2" s="127"/>
      <c r="O2" s="168"/>
      <c r="P2" s="168"/>
      <c r="Q2" s="168"/>
      <c r="R2" s="168"/>
      <c r="S2" s="168"/>
    </row>
    <row r="3" spans="2:20" ht="15.75">
      <c r="G3" s="36" t="s">
        <v>188</v>
      </c>
    </row>
    <row r="4" spans="2:20" ht="16.5" thickBot="1">
      <c r="G4" s="37"/>
    </row>
    <row r="5" spans="2:20" ht="22.5" customHeight="1" thickBot="1">
      <c r="G5" s="16" t="s">
        <v>187</v>
      </c>
      <c r="H5" s="169" t="s">
        <v>192</v>
      </c>
      <c r="I5" s="169"/>
      <c r="J5" s="169"/>
      <c r="K5" s="169"/>
      <c r="L5" s="169" t="s">
        <v>193</v>
      </c>
      <c r="M5" s="169"/>
      <c r="N5" s="169"/>
      <c r="O5" s="169"/>
      <c r="P5" s="169"/>
      <c r="Q5" s="169"/>
      <c r="R5" s="169"/>
      <c r="S5" s="169"/>
    </row>
    <row r="6" spans="2:20" ht="47.25" customHeight="1" thickBot="1">
      <c r="G6" s="38">
        <v>1</v>
      </c>
      <c r="H6" s="167" t="s">
        <v>195</v>
      </c>
      <c r="I6" s="167"/>
      <c r="J6" s="167"/>
      <c r="K6" s="167"/>
      <c r="L6" s="171" t="s">
        <v>196</v>
      </c>
      <c r="M6" s="171"/>
      <c r="N6" s="171"/>
      <c r="O6" s="171"/>
      <c r="P6" s="171"/>
      <c r="Q6" s="171"/>
      <c r="R6" s="171"/>
      <c r="S6" s="171"/>
    </row>
    <row r="7" spans="2:20" ht="24" customHeight="1" thickBot="1">
      <c r="G7" s="39">
        <v>2</v>
      </c>
      <c r="H7" s="170" t="s">
        <v>198</v>
      </c>
      <c r="I7" s="170"/>
      <c r="J7" s="170"/>
      <c r="K7" s="170"/>
      <c r="L7" s="172" t="s">
        <v>199</v>
      </c>
      <c r="M7" s="172"/>
      <c r="N7" s="172"/>
      <c r="O7" s="172"/>
      <c r="P7" s="172"/>
      <c r="Q7" s="172"/>
      <c r="R7" s="172"/>
      <c r="S7" s="172"/>
    </row>
    <row r="8" spans="2:20" ht="30.75" customHeight="1" thickBot="1">
      <c r="G8" s="38">
        <v>3</v>
      </c>
      <c r="H8" s="167" t="s">
        <v>202</v>
      </c>
      <c r="I8" s="167"/>
      <c r="J8" s="167"/>
      <c r="K8" s="167"/>
      <c r="L8" s="171" t="s">
        <v>203</v>
      </c>
      <c r="M8" s="171"/>
      <c r="N8" s="171"/>
      <c r="O8" s="171"/>
      <c r="P8" s="171"/>
      <c r="Q8" s="171"/>
      <c r="R8" s="171"/>
      <c r="S8" s="171"/>
    </row>
    <row r="9" spans="2:20" ht="29.25" customHeight="1" thickBot="1">
      <c r="G9" s="39">
        <v>4</v>
      </c>
      <c r="H9" s="170" t="s">
        <v>205</v>
      </c>
      <c r="I9" s="170"/>
      <c r="J9" s="170"/>
      <c r="K9" s="170"/>
      <c r="L9" s="172" t="s">
        <v>206</v>
      </c>
      <c r="M9" s="172"/>
      <c r="N9" s="172"/>
      <c r="O9" s="172"/>
      <c r="P9" s="172"/>
      <c r="Q9" s="172"/>
      <c r="R9" s="172"/>
      <c r="S9" s="172"/>
    </row>
    <row r="10" spans="2:20" ht="29.25" customHeight="1" thickBot="1">
      <c r="G10" s="38">
        <v>5</v>
      </c>
      <c r="H10" s="167" t="s">
        <v>208</v>
      </c>
      <c r="I10" s="167"/>
      <c r="J10" s="167"/>
      <c r="K10" s="167"/>
      <c r="L10" s="171" t="s">
        <v>209</v>
      </c>
      <c r="M10" s="171"/>
      <c r="N10" s="171"/>
      <c r="O10" s="171"/>
      <c r="P10" s="171"/>
      <c r="Q10" s="171"/>
      <c r="R10" s="171"/>
      <c r="S10" s="171"/>
      <c r="T10" s="119"/>
    </row>
    <row r="11" spans="2:20" ht="27.75" customHeight="1" thickBot="1">
      <c r="G11" s="39">
        <v>6</v>
      </c>
      <c r="H11" s="170" t="s">
        <v>211</v>
      </c>
      <c r="I11" s="170"/>
      <c r="J11" s="170"/>
      <c r="K11" s="170"/>
      <c r="L11" s="172" t="s">
        <v>212</v>
      </c>
      <c r="M11" s="172"/>
      <c r="N11" s="172"/>
      <c r="O11" s="172"/>
      <c r="P11" s="172"/>
      <c r="Q11" s="172"/>
      <c r="R11" s="172"/>
      <c r="S11" s="172"/>
    </row>
    <row r="12" spans="2:20" ht="27.75" customHeight="1" thickBot="1">
      <c r="G12" s="38">
        <v>7</v>
      </c>
      <c r="H12" s="167" t="s">
        <v>214</v>
      </c>
      <c r="I12" s="167"/>
      <c r="J12" s="167"/>
      <c r="K12" s="167"/>
      <c r="L12" s="171" t="s">
        <v>215</v>
      </c>
      <c r="M12" s="171"/>
      <c r="N12" s="171"/>
      <c r="O12" s="171"/>
      <c r="P12" s="171"/>
      <c r="Q12" s="171"/>
      <c r="R12" s="171"/>
      <c r="S12" s="171"/>
    </row>
    <row r="13" spans="2:20" ht="29.25" customHeight="1" thickBot="1">
      <c r="G13" s="39">
        <v>8</v>
      </c>
      <c r="H13" s="170" t="s">
        <v>218</v>
      </c>
      <c r="I13" s="170"/>
      <c r="J13" s="170"/>
      <c r="K13" s="170"/>
      <c r="L13" s="172" t="s">
        <v>219</v>
      </c>
      <c r="M13" s="172"/>
      <c r="N13" s="172"/>
      <c r="O13" s="172"/>
      <c r="P13" s="172"/>
      <c r="Q13" s="172"/>
      <c r="R13" s="172"/>
      <c r="S13" s="172"/>
    </row>
    <row r="15" spans="2:20" ht="15.75" thickBot="1"/>
    <row r="16" spans="2:20" ht="60" customHeight="1" thickBot="1">
      <c r="B16" s="173" t="s">
        <v>184</v>
      </c>
      <c r="C16" s="173"/>
      <c r="D16" s="173"/>
      <c r="G16" s="3" t="s">
        <v>0</v>
      </c>
      <c r="H16" s="4" t="s">
        <v>187</v>
      </c>
      <c r="I16" s="4">
        <v>2020</v>
      </c>
      <c r="J16" s="22">
        <v>2021</v>
      </c>
      <c r="K16" s="22">
        <v>2022</v>
      </c>
      <c r="L16" s="22">
        <v>2023</v>
      </c>
      <c r="M16" s="120" t="s">
        <v>252</v>
      </c>
      <c r="O16" s="3" t="s">
        <v>0</v>
      </c>
      <c r="P16" s="4">
        <v>2020</v>
      </c>
      <c r="Q16" s="128">
        <v>2021</v>
      </c>
      <c r="R16" s="128">
        <v>2022</v>
      </c>
      <c r="S16" s="128">
        <v>2023</v>
      </c>
      <c r="T16" s="129" t="s">
        <v>252</v>
      </c>
    </row>
    <row r="17" spans="2:20" ht="15.75" thickBot="1">
      <c r="G17" s="174">
        <v>1</v>
      </c>
      <c r="H17" s="8">
        <v>3</v>
      </c>
      <c r="I17" s="23">
        <v>149000</v>
      </c>
      <c r="J17" s="23">
        <v>163000</v>
      </c>
      <c r="K17" s="23">
        <v>177000</v>
      </c>
      <c r="L17" s="23">
        <v>191000</v>
      </c>
      <c r="M17" s="121">
        <f>SUM(I17:L17)</f>
        <v>680000</v>
      </c>
      <c r="O17" s="12">
        <v>1</v>
      </c>
      <c r="P17" s="24">
        <v>149000</v>
      </c>
      <c r="Q17" s="24">
        <v>163000</v>
      </c>
      <c r="R17" s="24">
        <v>177000</v>
      </c>
      <c r="S17" s="24">
        <v>191000</v>
      </c>
      <c r="T17" s="24">
        <f t="shared" ref="T17:T37" si="0">SUM(P17:S17)</f>
        <v>680000</v>
      </c>
    </row>
    <row r="18" spans="2:20" ht="15.75" thickBot="1">
      <c r="B18" s="1" t="s">
        <v>0</v>
      </c>
      <c r="C18" s="2" t="s">
        <v>185</v>
      </c>
      <c r="D18" s="2" t="s">
        <v>186</v>
      </c>
      <c r="G18" s="175"/>
      <c r="H18" s="13"/>
      <c r="I18" s="24">
        <v>149000</v>
      </c>
      <c r="J18" s="24">
        <v>163000</v>
      </c>
      <c r="K18" s="24">
        <v>177000</v>
      </c>
      <c r="L18" s="24">
        <v>191000</v>
      </c>
      <c r="M18" s="124">
        <f>SUM(I18:L18)</f>
        <v>680000</v>
      </c>
      <c r="O18" s="130">
        <v>2</v>
      </c>
      <c r="P18" s="25">
        <v>60202449</v>
      </c>
      <c r="Q18" s="25">
        <v>14509283</v>
      </c>
      <c r="R18" s="25">
        <v>13009571</v>
      </c>
      <c r="S18" s="25">
        <v>13009868</v>
      </c>
      <c r="T18" s="25">
        <f t="shared" si="0"/>
        <v>100731171</v>
      </c>
    </row>
    <row r="19" spans="2:20" ht="15.75" thickBot="1">
      <c r="B19" s="5">
        <v>1</v>
      </c>
      <c r="C19" s="6" t="s">
        <v>189</v>
      </c>
      <c r="D19" s="7" t="s">
        <v>190</v>
      </c>
      <c r="G19" s="176">
        <v>2</v>
      </c>
      <c r="H19" s="14">
        <v>1</v>
      </c>
      <c r="I19" s="26">
        <v>7005212</v>
      </c>
      <c r="J19" s="26">
        <v>1500000</v>
      </c>
      <c r="K19" s="27">
        <v>0</v>
      </c>
      <c r="L19" s="27">
        <v>0</v>
      </c>
      <c r="M19" s="122">
        <f>SUM(I19:L19)</f>
        <v>8505212</v>
      </c>
      <c r="O19" s="131">
        <v>3</v>
      </c>
      <c r="P19" s="28">
        <v>0</v>
      </c>
      <c r="Q19" s="28">
        <v>0</v>
      </c>
      <c r="R19" s="24">
        <v>1362000</v>
      </c>
      <c r="S19" s="24">
        <v>862000</v>
      </c>
      <c r="T19" s="24">
        <f t="shared" si="0"/>
        <v>2224000</v>
      </c>
    </row>
    <row r="20" spans="2:20" ht="15.75" thickBot="1">
      <c r="B20" s="9">
        <v>2</v>
      </c>
      <c r="C20" s="10" t="s">
        <v>171</v>
      </c>
      <c r="D20" s="11" t="s">
        <v>191</v>
      </c>
      <c r="G20" s="177"/>
      <c r="H20" s="14">
        <v>2</v>
      </c>
      <c r="I20" s="26">
        <v>309002.8</v>
      </c>
      <c r="J20" s="26">
        <v>9282.59</v>
      </c>
      <c r="K20" s="26">
        <v>9571.35</v>
      </c>
      <c r="L20" s="26">
        <v>9868.11</v>
      </c>
      <c r="M20" s="122">
        <f t="shared" ref="M20:M43" si="1">SUM(I20:L20)</f>
        <v>337724.85</v>
      </c>
      <c r="O20" s="130">
        <v>4</v>
      </c>
      <c r="P20" s="25">
        <v>4816000</v>
      </c>
      <c r="Q20" s="25">
        <v>4929000</v>
      </c>
      <c r="R20" s="25">
        <v>5042000</v>
      </c>
      <c r="S20" s="25">
        <v>5098000</v>
      </c>
      <c r="T20" s="25">
        <f t="shared" si="0"/>
        <v>19885000</v>
      </c>
    </row>
    <row r="21" spans="2:20" ht="15.75" thickBot="1">
      <c r="B21" s="5">
        <v>3</v>
      </c>
      <c r="C21" s="6" t="s">
        <v>141</v>
      </c>
      <c r="D21" s="7" t="s">
        <v>194</v>
      </c>
      <c r="G21" s="177"/>
      <c r="H21" s="14">
        <v>3</v>
      </c>
      <c r="I21" s="26">
        <v>44737241</v>
      </c>
      <c r="J21" s="26">
        <v>5079870</v>
      </c>
      <c r="K21" s="26">
        <v>5079870</v>
      </c>
      <c r="L21" s="26">
        <v>5079870</v>
      </c>
      <c r="M21" s="122">
        <f t="shared" si="1"/>
        <v>59976851</v>
      </c>
      <c r="O21" s="131">
        <v>5</v>
      </c>
      <c r="P21" s="24">
        <v>27690473.66</v>
      </c>
      <c r="Q21" s="24">
        <v>17983975.100000001</v>
      </c>
      <c r="R21" s="24">
        <v>18188249.77</v>
      </c>
      <c r="S21" s="24">
        <v>17592549.579999998</v>
      </c>
      <c r="T21" s="24">
        <f t="shared" si="0"/>
        <v>81455248.109999999</v>
      </c>
    </row>
    <row r="22" spans="2:20" ht="15.75" thickBot="1">
      <c r="B22" s="9">
        <v>4</v>
      </c>
      <c r="C22" s="10" t="s">
        <v>122</v>
      </c>
      <c r="D22" s="11" t="s">
        <v>197</v>
      </c>
      <c r="G22" s="177"/>
      <c r="H22" s="14">
        <v>4</v>
      </c>
      <c r="I22" s="26">
        <v>3650993</v>
      </c>
      <c r="J22" s="26">
        <v>3650993</v>
      </c>
      <c r="K22" s="26">
        <v>3650993</v>
      </c>
      <c r="L22" s="26">
        <v>3650993</v>
      </c>
      <c r="M22" s="122">
        <f t="shared" si="1"/>
        <v>14603972</v>
      </c>
      <c r="O22" s="130">
        <v>6</v>
      </c>
      <c r="P22" s="25">
        <v>136550000</v>
      </c>
      <c r="Q22" s="25">
        <v>47550000</v>
      </c>
      <c r="R22" s="25">
        <v>49250000</v>
      </c>
      <c r="S22" s="25">
        <v>46950000</v>
      </c>
      <c r="T22" s="25">
        <f t="shared" si="0"/>
        <v>280300000</v>
      </c>
    </row>
    <row r="23" spans="2:20" ht="15.75" thickBot="1">
      <c r="B23" s="5">
        <v>5</v>
      </c>
      <c r="C23" s="6" t="s">
        <v>200</v>
      </c>
      <c r="D23" s="7" t="s">
        <v>201</v>
      </c>
      <c r="G23" s="177"/>
      <c r="H23" s="14">
        <v>7</v>
      </c>
      <c r="I23" s="26">
        <v>4500000</v>
      </c>
      <c r="J23" s="26">
        <v>4269137</v>
      </c>
      <c r="K23" s="26">
        <v>4269137</v>
      </c>
      <c r="L23" s="26">
        <v>4269137</v>
      </c>
      <c r="M23" s="122">
        <f t="shared" si="1"/>
        <v>17307411</v>
      </c>
      <c r="O23" s="131">
        <v>7</v>
      </c>
      <c r="P23" s="24">
        <v>10500000</v>
      </c>
      <c r="Q23" s="24">
        <v>7459921.1799999997</v>
      </c>
      <c r="R23" s="24">
        <v>7833560.3899999997</v>
      </c>
      <c r="S23" s="24">
        <v>8557854.7200000007</v>
      </c>
      <c r="T23" s="24">
        <f t="shared" si="0"/>
        <v>34351336.289999999</v>
      </c>
    </row>
    <row r="24" spans="2:20" ht="15.75" thickBot="1">
      <c r="B24" s="9">
        <v>6</v>
      </c>
      <c r="C24" s="10" t="s">
        <v>116</v>
      </c>
      <c r="D24" s="11" t="s">
        <v>204</v>
      </c>
      <c r="G24" s="178"/>
      <c r="H24" s="15"/>
      <c r="I24" s="25">
        <v>60202449</v>
      </c>
      <c r="J24" s="25">
        <v>14509283</v>
      </c>
      <c r="K24" s="25">
        <v>13009571</v>
      </c>
      <c r="L24" s="25">
        <v>13009868</v>
      </c>
      <c r="M24" s="125">
        <f t="shared" si="1"/>
        <v>100731171</v>
      </c>
      <c r="O24" s="130">
        <v>8</v>
      </c>
      <c r="P24" s="25">
        <v>1800000</v>
      </c>
      <c r="Q24" s="25">
        <v>2500000</v>
      </c>
      <c r="R24" s="25">
        <v>2350000</v>
      </c>
      <c r="S24" s="25">
        <v>2250000</v>
      </c>
      <c r="T24" s="25">
        <f t="shared" si="0"/>
        <v>8900000</v>
      </c>
    </row>
    <row r="25" spans="2:20" ht="15.75" thickBot="1">
      <c r="B25" s="5">
        <v>7</v>
      </c>
      <c r="C25" s="6" t="s">
        <v>173</v>
      </c>
      <c r="D25" s="7" t="s">
        <v>207</v>
      </c>
      <c r="G25" s="174">
        <v>3</v>
      </c>
      <c r="H25" s="8">
        <v>3</v>
      </c>
      <c r="I25" s="29">
        <v>0</v>
      </c>
      <c r="J25" s="29">
        <v>0</v>
      </c>
      <c r="K25" s="23">
        <v>610330.99</v>
      </c>
      <c r="L25" s="23">
        <v>610330.99</v>
      </c>
      <c r="M25" s="121">
        <f t="shared" si="1"/>
        <v>1220661.98</v>
      </c>
      <c r="O25" s="131">
        <v>9</v>
      </c>
      <c r="P25" s="24">
        <v>7572000</v>
      </c>
      <c r="Q25" s="24">
        <v>8709000</v>
      </c>
      <c r="R25" s="24">
        <v>10015000</v>
      </c>
      <c r="S25" s="24">
        <v>11518000</v>
      </c>
      <c r="T25" s="24">
        <f t="shared" si="0"/>
        <v>37814000</v>
      </c>
    </row>
    <row r="26" spans="2:20" ht="15.75" thickBot="1">
      <c r="B26" s="9">
        <v>8</v>
      </c>
      <c r="C26" s="10" t="s">
        <v>125</v>
      </c>
      <c r="D26" s="11" t="s">
        <v>210</v>
      </c>
      <c r="G26" s="179"/>
      <c r="H26" s="8">
        <v>7</v>
      </c>
      <c r="I26" s="29">
        <v>0</v>
      </c>
      <c r="J26" s="29">
        <v>0</v>
      </c>
      <c r="K26" s="23">
        <v>751669.01</v>
      </c>
      <c r="L26" s="23">
        <v>500000</v>
      </c>
      <c r="M26" s="121">
        <f t="shared" si="1"/>
        <v>1251669.01</v>
      </c>
      <c r="O26" s="130">
        <v>10</v>
      </c>
      <c r="P26" s="25">
        <v>20780000</v>
      </c>
      <c r="Q26" s="25">
        <v>7300000</v>
      </c>
      <c r="R26" s="25">
        <v>7300000</v>
      </c>
      <c r="S26" s="25">
        <v>7300000</v>
      </c>
      <c r="T26" s="25">
        <f t="shared" si="0"/>
        <v>42680000</v>
      </c>
    </row>
    <row r="27" spans="2:20" ht="15.75" thickBot="1">
      <c r="B27" s="5">
        <v>9</v>
      </c>
      <c r="C27" s="6" t="s">
        <v>128</v>
      </c>
      <c r="D27" s="7" t="s">
        <v>213</v>
      </c>
      <c r="G27" s="179"/>
      <c r="H27" s="8">
        <v>8</v>
      </c>
      <c r="I27" s="29">
        <v>0</v>
      </c>
      <c r="J27" s="29">
        <v>0</v>
      </c>
      <c r="K27" s="29">
        <v>0</v>
      </c>
      <c r="L27" s="23">
        <v>251669.01</v>
      </c>
      <c r="M27" s="121">
        <f t="shared" si="1"/>
        <v>251669.01</v>
      </c>
      <c r="O27" s="131">
        <v>11</v>
      </c>
      <c r="P27" s="24">
        <v>6174400</v>
      </c>
      <c r="Q27" s="24">
        <v>6050000</v>
      </c>
      <c r="R27" s="24">
        <v>5739000</v>
      </c>
      <c r="S27" s="24">
        <v>5760000</v>
      </c>
      <c r="T27" s="24">
        <f t="shared" si="0"/>
        <v>23723400</v>
      </c>
    </row>
    <row r="28" spans="2:20" ht="15.75" thickBot="1">
      <c r="B28" s="9">
        <v>10</v>
      </c>
      <c r="C28" s="10" t="s">
        <v>216</v>
      </c>
      <c r="D28" s="11" t="s">
        <v>217</v>
      </c>
      <c r="G28" s="175"/>
      <c r="H28" s="13"/>
      <c r="I28" s="28">
        <v>0</v>
      </c>
      <c r="J28" s="28">
        <v>0</v>
      </c>
      <c r="K28" s="24">
        <v>1362000</v>
      </c>
      <c r="L28" s="24">
        <v>862000</v>
      </c>
      <c r="M28" s="124">
        <f t="shared" si="1"/>
        <v>2224000</v>
      </c>
      <c r="O28" s="130">
        <v>12</v>
      </c>
      <c r="P28" s="25">
        <v>2617000</v>
      </c>
      <c r="Q28" s="25">
        <v>2682000</v>
      </c>
      <c r="R28" s="25">
        <v>2748000</v>
      </c>
      <c r="S28" s="25">
        <v>2813000</v>
      </c>
      <c r="T28" s="25">
        <f t="shared" si="0"/>
        <v>10860000</v>
      </c>
    </row>
    <row r="29" spans="2:20" ht="15.75" thickBot="1">
      <c r="B29" s="5">
        <v>11</v>
      </c>
      <c r="C29" s="6" t="s">
        <v>220</v>
      </c>
      <c r="D29" s="7" t="s">
        <v>221</v>
      </c>
      <c r="G29" s="176">
        <v>4</v>
      </c>
      <c r="H29" s="14">
        <v>1</v>
      </c>
      <c r="I29" s="26">
        <v>181283.22</v>
      </c>
      <c r="J29" s="26">
        <v>596790.65</v>
      </c>
      <c r="K29" s="26">
        <v>370564.63</v>
      </c>
      <c r="L29" s="26">
        <v>503580.12</v>
      </c>
      <c r="M29" s="122">
        <f t="shared" si="1"/>
        <v>1652218.62</v>
      </c>
      <c r="O29" s="131">
        <v>13</v>
      </c>
      <c r="P29" s="24">
        <v>6812933.3899999997</v>
      </c>
      <c r="Q29" s="24">
        <v>5749000</v>
      </c>
      <c r="R29" s="24">
        <v>5999999.9900000002</v>
      </c>
      <c r="S29" s="24">
        <v>6249000</v>
      </c>
      <c r="T29" s="24">
        <f t="shared" si="0"/>
        <v>24810933.380000003</v>
      </c>
    </row>
    <row r="30" spans="2:20" ht="15.75" thickBot="1">
      <c r="B30" s="9">
        <v>12</v>
      </c>
      <c r="C30" s="10" t="s">
        <v>222</v>
      </c>
      <c r="D30" s="11" t="s">
        <v>223</v>
      </c>
      <c r="G30" s="177"/>
      <c r="H30" s="14">
        <v>2</v>
      </c>
      <c r="I30" s="26">
        <v>168623.6</v>
      </c>
      <c r="J30" s="27">
        <v>0</v>
      </c>
      <c r="K30" s="27">
        <v>0</v>
      </c>
      <c r="L30" s="26">
        <v>226978.04</v>
      </c>
      <c r="M30" s="122">
        <f t="shared" si="1"/>
        <v>395601.64</v>
      </c>
      <c r="O30" s="130">
        <v>14</v>
      </c>
      <c r="P30" s="25">
        <v>1799443.94</v>
      </c>
      <c r="Q30" s="25">
        <v>2245526.64</v>
      </c>
      <c r="R30" s="25">
        <v>2994035.51</v>
      </c>
      <c r="S30" s="25">
        <v>2994035.51</v>
      </c>
      <c r="T30" s="25">
        <f t="shared" si="0"/>
        <v>10033041.6</v>
      </c>
    </row>
    <row r="31" spans="2:20" ht="15.75" thickBot="1">
      <c r="B31" s="5">
        <v>13</v>
      </c>
      <c r="C31" s="6" t="s">
        <v>224</v>
      </c>
      <c r="D31" s="7" t="s">
        <v>225</v>
      </c>
      <c r="G31" s="177"/>
      <c r="H31" s="14">
        <v>3</v>
      </c>
      <c r="I31" s="26">
        <v>2614028.9</v>
      </c>
      <c r="J31" s="26">
        <v>2648924.67</v>
      </c>
      <c r="K31" s="26">
        <v>2940461.65</v>
      </c>
      <c r="L31" s="26">
        <v>2951621.12</v>
      </c>
      <c r="M31" s="122">
        <f t="shared" si="1"/>
        <v>11155036.34</v>
      </c>
      <c r="O31" s="131">
        <v>15</v>
      </c>
      <c r="P31" s="24">
        <v>3041000</v>
      </c>
      <c r="Q31" s="24">
        <v>3133000</v>
      </c>
      <c r="R31" s="24">
        <v>3227000</v>
      </c>
      <c r="S31" s="24">
        <v>3333000</v>
      </c>
      <c r="T31" s="24">
        <f t="shared" si="0"/>
        <v>12734000</v>
      </c>
    </row>
    <row r="32" spans="2:20" ht="15.75" thickBot="1">
      <c r="B32" s="9">
        <v>14</v>
      </c>
      <c r="C32" s="10" t="s">
        <v>138</v>
      </c>
      <c r="D32" s="11" t="s">
        <v>226</v>
      </c>
      <c r="G32" s="177"/>
      <c r="H32" s="14">
        <v>4</v>
      </c>
      <c r="I32" s="26">
        <v>623091.43999999994</v>
      </c>
      <c r="J32" s="26">
        <v>554057.63</v>
      </c>
      <c r="K32" s="26">
        <v>438347.78</v>
      </c>
      <c r="L32" s="26">
        <v>362511.33</v>
      </c>
      <c r="M32" s="122">
        <f t="shared" si="1"/>
        <v>1978008.18</v>
      </c>
      <c r="O32" s="130">
        <v>16</v>
      </c>
      <c r="P32" s="25">
        <v>3261002.21</v>
      </c>
      <c r="Q32" s="25">
        <v>3528494.99</v>
      </c>
      <c r="R32" s="25">
        <v>3749000</v>
      </c>
      <c r="S32" s="25">
        <v>4000000</v>
      </c>
      <c r="T32" s="25">
        <f t="shared" si="0"/>
        <v>14538497.199999999</v>
      </c>
    </row>
    <row r="33" spans="2:20" ht="15.75" thickBot="1">
      <c r="B33" s="16">
        <v>15</v>
      </c>
      <c r="C33" s="17" t="s">
        <v>161</v>
      </c>
      <c r="D33" s="18" t="s">
        <v>227</v>
      </c>
      <c r="G33" s="177"/>
      <c r="H33" s="14">
        <v>5</v>
      </c>
      <c r="I33" s="26">
        <v>385427.18</v>
      </c>
      <c r="J33" s="26">
        <v>238999.76</v>
      </c>
      <c r="K33" s="26">
        <v>279895.32</v>
      </c>
      <c r="L33" s="26">
        <v>309210.28000000003</v>
      </c>
      <c r="M33" s="122">
        <f t="shared" si="1"/>
        <v>1213532.54</v>
      </c>
      <c r="O33" s="131">
        <v>17</v>
      </c>
      <c r="P33" s="24">
        <v>1946261.89</v>
      </c>
      <c r="Q33" s="24">
        <v>3163950.43</v>
      </c>
      <c r="R33" s="24">
        <v>3200000</v>
      </c>
      <c r="S33" s="24">
        <v>3953758.11</v>
      </c>
      <c r="T33" s="24">
        <f t="shared" si="0"/>
        <v>12263970.43</v>
      </c>
    </row>
    <row r="34" spans="2:20" ht="15.75" thickBot="1">
      <c r="B34" s="1">
        <v>16</v>
      </c>
      <c r="C34" s="19" t="s">
        <v>228</v>
      </c>
      <c r="D34" s="20" t="s">
        <v>225</v>
      </c>
      <c r="G34" s="177"/>
      <c r="H34" s="14">
        <v>6</v>
      </c>
      <c r="I34" s="26">
        <v>322816.2</v>
      </c>
      <c r="J34" s="26">
        <v>300743.51</v>
      </c>
      <c r="K34" s="26">
        <v>300950.84999999998</v>
      </c>
      <c r="L34" s="26">
        <v>262294.34000000003</v>
      </c>
      <c r="M34" s="122">
        <f t="shared" si="1"/>
        <v>1186804.8999999999</v>
      </c>
      <c r="O34" s="130">
        <v>18</v>
      </c>
      <c r="P34" s="30">
        <v>0</v>
      </c>
      <c r="Q34" s="25">
        <v>885000</v>
      </c>
      <c r="R34" s="25">
        <v>1107000</v>
      </c>
      <c r="S34" s="25">
        <v>1476000</v>
      </c>
      <c r="T34" s="25">
        <f t="shared" si="0"/>
        <v>3468000</v>
      </c>
    </row>
    <row r="35" spans="2:20" ht="15.75" thickBot="1">
      <c r="B35" s="5">
        <v>17</v>
      </c>
      <c r="C35" s="6" t="s">
        <v>135</v>
      </c>
      <c r="D35" s="7" t="s">
        <v>229</v>
      </c>
      <c r="G35" s="177"/>
      <c r="H35" s="14">
        <v>8</v>
      </c>
      <c r="I35" s="26">
        <v>520729.46</v>
      </c>
      <c r="J35" s="26">
        <v>589483.78</v>
      </c>
      <c r="K35" s="26">
        <v>711779.77</v>
      </c>
      <c r="L35" s="26">
        <v>481804.77</v>
      </c>
      <c r="M35" s="122">
        <f t="shared" si="1"/>
        <v>2303797.7800000003</v>
      </c>
      <c r="O35" s="131">
        <v>19</v>
      </c>
      <c r="P35" s="24">
        <v>6600000</v>
      </c>
      <c r="Q35" s="24">
        <v>6800000</v>
      </c>
      <c r="R35" s="24">
        <v>7000000</v>
      </c>
      <c r="S35" s="24">
        <v>7000000</v>
      </c>
      <c r="T35" s="24">
        <f t="shared" si="0"/>
        <v>27400000</v>
      </c>
    </row>
    <row r="36" spans="2:20" ht="15.75" thickBot="1">
      <c r="B36" s="9">
        <v>18</v>
      </c>
      <c r="C36" s="10" t="s">
        <v>144</v>
      </c>
      <c r="D36" s="11" t="s">
        <v>230</v>
      </c>
      <c r="G36" s="178"/>
      <c r="H36" s="15"/>
      <c r="I36" s="25">
        <v>4816000</v>
      </c>
      <c r="J36" s="25">
        <v>4929000</v>
      </c>
      <c r="K36" s="25">
        <v>5042000</v>
      </c>
      <c r="L36" s="25">
        <v>5098000</v>
      </c>
      <c r="M36" s="125">
        <f t="shared" si="1"/>
        <v>19885000</v>
      </c>
      <c r="O36" s="130" t="s">
        <v>231</v>
      </c>
      <c r="P36" s="25">
        <v>2871223.85</v>
      </c>
      <c r="Q36" s="25">
        <v>5942764.1900000004</v>
      </c>
      <c r="R36" s="25">
        <v>3760731.45</v>
      </c>
      <c r="S36" s="25">
        <v>2509931.1</v>
      </c>
      <c r="T36" s="25">
        <f t="shared" si="0"/>
        <v>15084650.590000002</v>
      </c>
    </row>
    <row r="37" spans="2:20" ht="15.75" thickBot="1">
      <c r="B37" s="5">
        <v>19</v>
      </c>
      <c r="C37" s="6" t="s">
        <v>177</v>
      </c>
      <c r="D37" s="7" t="s">
        <v>226</v>
      </c>
      <c r="G37" s="174">
        <v>5</v>
      </c>
      <c r="H37" s="8">
        <v>1</v>
      </c>
      <c r="I37" s="29">
        <v>0</v>
      </c>
      <c r="J37" s="23">
        <v>9945237.1099999994</v>
      </c>
      <c r="K37" s="23">
        <v>9081911.3900000006</v>
      </c>
      <c r="L37" s="23">
        <v>10231911.390000001</v>
      </c>
      <c r="M37" s="121">
        <f t="shared" si="1"/>
        <v>29259059.890000001</v>
      </c>
      <c r="O37" s="131">
        <v>22</v>
      </c>
      <c r="P37" s="24">
        <v>866878.46</v>
      </c>
      <c r="Q37" s="24">
        <v>2771485.12</v>
      </c>
      <c r="R37" s="24">
        <v>2274361.89</v>
      </c>
      <c r="S37" s="24">
        <v>2239235.13</v>
      </c>
      <c r="T37" s="24">
        <f t="shared" si="0"/>
        <v>8151960.6000000006</v>
      </c>
    </row>
    <row r="38" spans="2:20" ht="15.75" thickBot="1">
      <c r="B38" s="9" t="s">
        <v>231</v>
      </c>
      <c r="C38" s="10" t="s">
        <v>232</v>
      </c>
      <c r="D38" s="11" t="s">
        <v>233</v>
      </c>
      <c r="G38" s="179"/>
      <c r="H38" s="8">
        <v>2</v>
      </c>
      <c r="I38" s="29">
        <v>0</v>
      </c>
      <c r="J38" s="23">
        <v>150000</v>
      </c>
      <c r="K38" s="23">
        <v>750000</v>
      </c>
      <c r="L38" s="23">
        <v>600000</v>
      </c>
      <c r="M38" s="121">
        <f t="shared" si="1"/>
        <v>1500000</v>
      </c>
      <c r="O38" s="31" t="s">
        <v>235</v>
      </c>
      <c r="P38" s="32">
        <v>306050066.39999998</v>
      </c>
      <c r="Q38" s="33">
        <v>154055400.65000001</v>
      </c>
      <c r="R38" s="33">
        <v>156326510</v>
      </c>
      <c r="S38" s="33">
        <v>155657232.15000001</v>
      </c>
      <c r="T38" s="33">
        <f>SUM(T17:T37)</f>
        <v>772089209.20000017</v>
      </c>
    </row>
    <row r="39" spans="2:20" ht="15.75" thickBot="1">
      <c r="B39" s="5">
        <v>22</v>
      </c>
      <c r="C39" s="6" t="s">
        <v>151</v>
      </c>
      <c r="D39" s="7" t="s">
        <v>234</v>
      </c>
      <c r="G39" s="179"/>
      <c r="H39" s="8">
        <v>3</v>
      </c>
      <c r="I39" s="23">
        <v>1788513.04</v>
      </c>
      <c r="J39" s="23">
        <v>1300000</v>
      </c>
      <c r="K39" s="23">
        <v>1300000</v>
      </c>
      <c r="L39" s="23">
        <v>1300000</v>
      </c>
      <c r="M39" s="121">
        <f t="shared" si="1"/>
        <v>5688513.04</v>
      </c>
    </row>
    <row r="40" spans="2:20" ht="15.75" thickBot="1">
      <c r="G40" s="179"/>
      <c r="H40" s="8">
        <v>4</v>
      </c>
      <c r="I40" s="29">
        <v>0</v>
      </c>
      <c r="J40" s="23">
        <v>6138737.9900000002</v>
      </c>
      <c r="K40" s="23">
        <v>6606338.3799999999</v>
      </c>
      <c r="L40" s="23">
        <v>5160638.1900000004</v>
      </c>
      <c r="M40" s="121">
        <f t="shared" si="1"/>
        <v>17905714.560000002</v>
      </c>
      <c r="P40" s="34"/>
      <c r="Q40" s="34"/>
      <c r="R40" s="34"/>
      <c r="S40" s="34"/>
    </row>
    <row r="41" spans="2:20" ht="15.75" thickBot="1">
      <c r="G41" s="179"/>
      <c r="H41" s="8">
        <v>5</v>
      </c>
      <c r="I41" s="23">
        <v>25901960.620000001</v>
      </c>
      <c r="J41" s="29">
        <v>0</v>
      </c>
      <c r="K41" s="29">
        <v>0</v>
      </c>
      <c r="L41" s="29">
        <v>0</v>
      </c>
      <c r="M41" s="121">
        <f t="shared" si="1"/>
        <v>25901960.620000001</v>
      </c>
    </row>
    <row r="42" spans="2:20" ht="15.75" thickBot="1">
      <c r="G42" s="179"/>
      <c r="H42" s="8">
        <v>8</v>
      </c>
      <c r="I42" s="29">
        <v>0</v>
      </c>
      <c r="J42" s="23">
        <v>450000</v>
      </c>
      <c r="K42" s="23">
        <v>450000</v>
      </c>
      <c r="L42" s="23">
        <v>300000</v>
      </c>
      <c r="M42" s="121">
        <f t="shared" si="1"/>
        <v>1200000</v>
      </c>
    </row>
    <row r="43" spans="2:20" ht="15.75" thickBot="1">
      <c r="G43" s="175"/>
      <c r="H43" s="13"/>
      <c r="I43" s="24">
        <v>27690473.66</v>
      </c>
      <c r="J43" s="24">
        <v>17983975.100000001</v>
      </c>
      <c r="K43" s="24">
        <v>18188249.77</v>
      </c>
      <c r="L43" s="24">
        <v>17592549.579999998</v>
      </c>
      <c r="M43" s="124">
        <f t="shared" si="1"/>
        <v>81455248.109999999</v>
      </c>
    </row>
    <row r="44" spans="2:20" ht="15.75" thickBot="1">
      <c r="G44" s="176">
        <v>6</v>
      </c>
      <c r="H44" s="14">
        <v>1</v>
      </c>
      <c r="I44" s="26">
        <v>16300000</v>
      </c>
      <c r="J44" s="26">
        <v>2500000</v>
      </c>
      <c r="K44" s="26">
        <v>6800000</v>
      </c>
      <c r="L44" s="26">
        <v>5300000</v>
      </c>
      <c r="M44" s="122">
        <f t="shared" ref="M44:M59" si="2">SUM(I44:L44)</f>
        <v>30900000</v>
      </c>
    </row>
    <row r="45" spans="2:20" ht="15.75" thickBot="1">
      <c r="G45" s="177"/>
      <c r="H45" s="14">
        <v>2</v>
      </c>
      <c r="I45" s="26">
        <v>1500000</v>
      </c>
      <c r="J45" s="26">
        <v>1500000</v>
      </c>
      <c r="K45" s="26">
        <v>1000000</v>
      </c>
      <c r="L45" s="27">
        <v>0</v>
      </c>
      <c r="M45" s="122">
        <f t="shared" si="2"/>
        <v>4000000</v>
      </c>
    </row>
    <row r="46" spans="2:20" ht="15.75" thickBot="1">
      <c r="G46" s="177"/>
      <c r="H46" s="14">
        <v>3</v>
      </c>
      <c r="I46" s="26">
        <v>50700000</v>
      </c>
      <c r="J46" s="26">
        <v>17500000</v>
      </c>
      <c r="K46" s="26">
        <v>17000000</v>
      </c>
      <c r="L46" s="26">
        <v>17000000</v>
      </c>
      <c r="M46" s="122">
        <f t="shared" si="2"/>
        <v>102200000</v>
      </c>
    </row>
    <row r="47" spans="2:20" ht="15.75" thickBot="1">
      <c r="G47" s="177"/>
      <c r="H47" s="14">
        <v>4</v>
      </c>
      <c r="I47" s="26">
        <v>12750000</v>
      </c>
      <c r="J47" s="26">
        <v>7250000</v>
      </c>
      <c r="K47" s="26">
        <v>6750000</v>
      </c>
      <c r="L47" s="26">
        <v>6550000</v>
      </c>
      <c r="M47" s="122">
        <f t="shared" si="2"/>
        <v>33300000</v>
      </c>
    </row>
    <row r="48" spans="2:20" ht="15.75" thickBot="1">
      <c r="G48" s="177"/>
      <c r="H48" s="14">
        <v>5</v>
      </c>
      <c r="I48" s="26">
        <v>9400000</v>
      </c>
      <c r="J48" s="26">
        <v>2000000</v>
      </c>
      <c r="K48" s="26">
        <v>2000000</v>
      </c>
      <c r="L48" s="26">
        <v>2000000</v>
      </c>
      <c r="M48" s="122">
        <f t="shared" si="2"/>
        <v>15400000</v>
      </c>
    </row>
    <row r="49" spans="7:13" ht="15.75" thickBot="1">
      <c r="G49" s="177"/>
      <c r="H49" s="14">
        <v>7</v>
      </c>
      <c r="I49" s="26">
        <v>42400000</v>
      </c>
      <c r="J49" s="26">
        <v>16100000</v>
      </c>
      <c r="K49" s="26">
        <v>15700000</v>
      </c>
      <c r="L49" s="26">
        <v>15400000</v>
      </c>
      <c r="M49" s="122">
        <f t="shared" si="2"/>
        <v>89600000</v>
      </c>
    </row>
    <row r="50" spans="7:13" ht="15.75" thickBot="1">
      <c r="G50" s="177"/>
      <c r="H50" s="14">
        <v>8</v>
      </c>
      <c r="I50" s="26">
        <v>3500000</v>
      </c>
      <c r="J50" s="26">
        <v>700000</v>
      </c>
      <c r="K50" s="27">
        <v>0</v>
      </c>
      <c r="L50" s="26">
        <v>700000</v>
      </c>
      <c r="M50" s="122">
        <f t="shared" si="2"/>
        <v>4900000</v>
      </c>
    </row>
    <row r="51" spans="7:13" ht="15.75" thickBot="1">
      <c r="G51" s="178"/>
      <c r="H51" s="15"/>
      <c r="I51" s="25">
        <v>136550000</v>
      </c>
      <c r="J51" s="25">
        <v>47550000</v>
      </c>
      <c r="K51" s="25">
        <v>49250000</v>
      </c>
      <c r="L51" s="25">
        <v>46950000</v>
      </c>
      <c r="M51" s="125">
        <f t="shared" si="2"/>
        <v>280300000</v>
      </c>
    </row>
    <row r="52" spans="7:13" ht="15.75" thickBot="1">
      <c r="G52" s="174">
        <v>7</v>
      </c>
      <c r="H52" s="8">
        <v>1</v>
      </c>
      <c r="I52" s="23">
        <v>2900000</v>
      </c>
      <c r="J52" s="23">
        <v>2650000</v>
      </c>
      <c r="K52" s="23">
        <v>1600000</v>
      </c>
      <c r="L52" s="23">
        <v>200000</v>
      </c>
      <c r="M52" s="121">
        <f t="shared" si="2"/>
        <v>7350000</v>
      </c>
    </row>
    <row r="53" spans="7:13" ht="15.75" thickBot="1">
      <c r="G53" s="179"/>
      <c r="H53" s="8">
        <v>2</v>
      </c>
      <c r="I53" s="29">
        <v>0</v>
      </c>
      <c r="J53" s="29">
        <v>0</v>
      </c>
      <c r="K53" s="23">
        <v>500000</v>
      </c>
      <c r="L53" s="29">
        <v>0</v>
      </c>
      <c r="M53" s="121">
        <f t="shared" si="2"/>
        <v>500000</v>
      </c>
    </row>
    <row r="54" spans="7:13" ht="15.75" thickBot="1">
      <c r="G54" s="179"/>
      <c r="H54" s="8">
        <v>3</v>
      </c>
      <c r="I54" s="29">
        <v>0</v>
      </c>
      <c r="J54" s="29">
        <v>0</v>
      </c>
      <c r="K54" s="23">
        <v>200000</v>
      </c>
      <c r="L54" s="29">
        <v>0</v>
      </c>
      <c r="M54" s="121">
        <f t="shared" si="2"/>
        <v>200000</v>
      </c>
    </row>
    <row r="55" spans="7:13" ht="15.75" thickBot="1">
      <c r="G55" s="179"/>
      <c r="H55" s="8">
        <v>4</v>
      </c>
      <c r="I55" s="29">
        <v>0</v>
      </c>
      <c r="J55" s="23">
        <v>300000</v>
      </c>
      <c r="K55" s="23">
        <v>300000</v>
      </c>
      <c r="L55" s="23">
        <v>5050000</v>
      </c>
      <c r="M55" s="121">
        <f t="shared" si="2"/>
        <v>5650000</v>
      </c>
    </row>
    <row r="56" spans="7:13" ht="15.75" thickBot="1">
      <c r="G56" s="179"/>
      <c r="H56" s="8">
        <v>5</v>
      </c>
      <c r="I56" s="23">
        <v>900000</v>
      </c>
      <c r="J56" s="29">
        <v>0</v>
      </c>
      <c r="K56" s="29">
        <v>0</v>
      </c>
      <c r="L56" s="29">
        <v>0</v>
      </c>
      <c r="M56" s="121">
        <f t="shared" si="2"/>
        <v>900000</v>
      </c>
    </row>
    <row r="57" spans="7:13" ht="15.75" thickBot="1">
      <c r="G57" s="179"/>
      <c r="H57" s="8">
        <v>7</v>
      </c>
      <c r="I57" s="23">
        <v>6550000</v>
      </c>
      <c r="J57" s="23">
        <v>4359921.18</v>
      </c>
      <c r="K57" s="23">
        <v>5083560.3899999997</v>
      </c>
      <c r="L57" s="23">
        <v>3157854.72</v>
      </c>
      <c r="M57" s="121">
        <f t="shared" si="2"/>
        <v>19151336.289999999</v>
      </c>
    </row>
    <row r="58" spans="7:13" ht="15.75" thickBot="1">
      <c r="G58" s="179"/>
      <c r="H58" s="8">
        <v>8</v>
      </c>
      <c r="I58" s="23">
        <v>150000</v>
      </c>
      <c r="J58" s="23">
        <v>150000</v>
      </c>
      <c r="K58" s="23">
        <v>150000</v>
      </c>
      <c r="L58" s="23">
        <v>150000</v>
      </c>
      <c r="M58" s="121">
        <f t="shared" si="2"/>
        <v>600000</v>
      </c>
    </row>
    <row r="59" spans="7:13" ht="15.75" thickBot="1">
      <c r="G59" s="175"/>
      <c r="H59" s="13"/>
      <c r="I59" s="24">
        <v>10500000</v>
      </c>
      <c r="J59" s="24">
        <v>7459921.1799999997</v>
      </c>
      <c r="K59" s="24">
        <v>7833560.3899999997</v>
      </c>
      <c r="L59" s="24">
        <v>8557854.7200000007</v>
      </c>
      <c r="M59" s="124">
        <f t="shared" si="2"/>
        <v>34351336.289999999</v>
      </c>
    </row>
    <row r="60" spans="7:13" ht="15.75" thickBot="1">
      <c r="G60" s="176">
        <v>8</v>
      </c>
      <c r="H60" s="21">
        <v>1</v>
      </c>
      <c r="I60" s="35">
        <v>400000</v>
      </c>
      <c r="J60" s="35">
        <v>600000</v>
      </c>
      <c r="K60" s="35">
        <v>300000</v>
      </c>
      <c r="L60" s="35">
        <v>50000</v>
      </c>
      <c r="M60" s="122">
        <f t="shared" ref="M60:M71" si="3">SUM(I60:L60)</f>
        <v>1350000</v>
      </c>
    </row>
    <row r="61" spans="7:13" ht="15.75" thickBot="1">
      <c r="G61" s="177"/>
      <c r="H61" s="14">
        <v>3</v>
      </c>
      <c r="I61" s="26">
        <v>1000000</v>
      </c>
      <c r="J61" s="26">
        <v>1200000</v>
      </c>
      <c r="K61" s="26">
        <v>1700000</v>
      </c>
      <c r="L61" s="26">
        <v>1500000</v>
      </c>
      <c r="M61" s="122">
        <f t="shared" si="3"/>
        <v>5400000</v>
      </c>
    </row>
    <row r="62" spans="7:13" ht="15.75" thickBot="1">
      <c r="G62" s="177"/>
      <c r="H62" s="14">
        <v>5</v>
      </c>
      <c r="I62" s="26">
        <v>400000</v>
      </c>
      <c r="J62" s="26">
        <v>400000</v>
      </c>
      <c r="K62" s="27">
        <v>0</v>
      </c>
      <c r="L62" s="26">
        <v>200000</v>
      </c>
      <c r="M62" s="122">
        <f t="shared" si="3"/>
        <v>1000000</v>
      </c>
    </row>
    <row r="63" spans="7:13" ht="15.75" thickBot="1">
      <c r="G63" s="177"/>
      <c r="H63" s="14">
        <v>8</v>
      </c>
      <c r="I63" s="27">
        <v>0</v>
      </c>
      <c r="J63" s="26">
        <v>300000</v>
      </c>
      <c r="K63" s="26">
        <v>350000</v>
      </c>
      <c r="L63" s="26">
        <v>500000</v>
      </c>
      <c r="M63" s="122">
        <f t="shared" si="3"/>
        <v>1150000</v>
      </c>
    </row>
    <row r="64" spans="7:13" ht="15.75" thickBot="1">
      <c r="G64" s="178"/>
      <c r="H64" s="15"/>
      <c r="I64" s="25">
        <v>1800000</v>
      </c>
      <c r="J64" s="25">
        <v>2500000</v>
      </c>
      <c r="K64" s="25">
        <v>2350000</v>
      </c>
      <c r="L64" s="25">
        <v>2250000</v>
      </c>
      <c r="M64" s="125">
        <f t="shared" si="3"/>
        <v>8900000</v>
      </c>
    </row>
    <row r="65" spans="7:13" ht="15.75" thickBot="1">
      <c r="G65" s="174">
        <v>9</v>
      </c>
      <c r="H65" s="8">
        <v>1</v>
      </c>
      <c r="I65" s="23">
        <v>681480</v>
      </c>
      <c r="J65" s="23">
        <v>783810</v>
      </c>
      <c r="K65" s="23">
        <v>676350</v>
      </c>
      <c r="L65" s="23">
        <v>1036620</v>
      </c>
      <c r="M65" s="121">
        <f t="shared" si="3"/>
        <v>3178260</v>
      </c>
    </row>
    <row r="66" spans="7:13" ht="15.75" thickBot="1">
      <c r="G66" s="179"/>
      <c r="H66" s="8">
        <v>2</v>
      </c>
      <c r="I66" s="29">
        <v>0</v>
      </c>
      <c r="J66" s="29">
        <v>0</v>
      </c>
      <c r="K66" s="23">
        <v>450000</v>
      </c>
      <c r="L66" s="29">
        <v>0</v>
      </c>
      <c r="M66" s="121">
        <f t="shared" si="3"/>
        <v>450000</v>
      </c>
    </row>
    <row r="67" spans="7:13" ht="15.75" thickBot="1">
      <c r="G67" s="179"/>
      <c r="H67" s="8">
        <v>3</v>
      </c>
      <c r="I67" s="23">
        <v>5073240</v>
      </c>
      <c r="J67" s="23">
        <v>5835030</v>
      </c>
      <c r="K67" s="23">
        <v>6710050</v>
      </c>
      <c r="L67" s="23">
        <v>7717060</v>
      </c>
      <c r="M67" s="121">
        <f t="shared" si="3"/>
        <v>25335380</v>
      </c>
    </row>
    <row r="68" spans="7:13" ht="15.75" thickBot="1">
      <c r="G68" s="179"/>
      <c r="H68" s="8">
        <v>4</v>
      </c>
      <c r="I68" s="23">
        <v>1211520</v>
      </c>
      <c r="J68" s="23">
        <v>1393440</v>
      </c>
      <c r="K68" s="23">
        <v>1602400</v>
      </c>
      <c r="L68" s="23">
        <v>1842880</v>
      </c>
      <c r="M68" s="121">
        <f t="shared" si="3"/>
        <v>6050240</v>
      </c>
    </row>
    <row r="69" spans="7:13" ht="15.75" thickBot="1">
      <c r="G69" s="179"/>
      <c r="H69" s="8">
        <v>6</v>
      </c>
      <c r="I69" s="23">
        <v>378600</v>
      </c>
      <c r="J69" s="23">
        <v>435450</v>
      </c>
      <c r="K69" s="23">
        <v>275750</v>
      </c>
      <c r="L69" s="23">
        <v>575900</v>
      </c>
      <c r="M69" s="121">
        <f t="shared" si="3"/>
        <v>1665700</v>
      </c>
    </row>
    <row r="70" spans="7:13" ht="15.75" thickBot="1">
      <c r="G70" s="179"/>
      <c r="H70" s="8">
        <v>8</v>
      </c>
      <c r="I70" s="23">
        <v>227160</v>
      </c>
      <c r="J70" s="23">
        <v>261270</v>
      </c>
      <c r="K70" s="23">
        <v>300450</v>
      </c>
      <c r="L70" s="23">
        <v>345540</v>
      </c>
      <c r="M70" s="121">
        <f t="shared" si="3"/>
        <v>1134420</v>
      </c>
    </row>
    <row r="71" spans="7:13" ht="15.75" thickBot="1">
      <c r="G71" s="175"/>
      <c r="H71" s="13"/>
      <c r="I71" s="24">
        <v>7572000</v>
      </c>
      <c r="J71" s="24">
        <v>8709000</v>
      </c>
      <c r="K71" s="24">
        <v>10015000</v>
      </c>
      <c r="L71" s="24">
        <v>11518000</v>
      </c>
      <c r="M71" s="124">
        <f t="shared" si="3"/>
        <v>37814000</v>
      </c>
    </row>
    <row r="72" spans="7:13" ht="15.75" thickBot="1">
      <c r="G72" s="176">
        <v>10</v>
      </c>
      <c r="H72" s="14">
        <v>1</v>
      </c>
      <c r="I72" s="26">
        <v>1880000</v>
      </c>
      <c r="J72" s="26">
        <v>400000</v>
      </c>
      <c r="K72" s="27">
        <v>0</v>
      </c>
      <c r="L72" s="26">
        <v>400000</v>
      </c>
      <c r="M72" s="122">
        <f t="shared" ref="M72:M87" si="4">SUM(I72:L72)</f>
        <v>2680000</v>
      </c>
    </row>
    <row r="73" spans="7:13" ht="15.75" thickBot="1">
      <c r="G73" s="177"/>
      <c r="H73" s="14">
        <v>2</v>
      </c>
      <c r="I73" s="27">
        <v>0</v>
      </c>
      <c r="J73" s="27">
        <v>0</v>
      </c>
      <c r="K73" s="26">
        <v>1800000</v>
      </c>
      <c r="L73" s="27">
        <v>0</v>
      </c>
      <c r="M73" s="122">
        <f t="shared" si="4"/>
        <v>1800000</v>
      </c>
    </row>
    <row r="74" spans="7:13" ht="15.75" thickBot="1">
      <c r="G74" s="177"/>
      <c r="H74" s="14">
        <v>3</v>
      </c>
      <c r="I74" s="26">
        <v>16500000</v>
      </c>
      <c r="J74" s="26">
        <v>5200000</v>
      </c>
      <c r="K74" s="26">
        <v>3800000</v>
      </c>
      <c r="L74" s="26">
        <v>5200000</v>
      </c>
      <c r="M74" s="122">
        <f t="shared" si="4"/>
        <v>30700000</v>
      </c>
    </row>
    <row r="75" spans="7:13" ht="15.75" thickBot="1">
      <c r="G75" s="177"/>
      <c r="H75" s="14">
        <v>4</v>
      </c>
      <c r="I75" s="26">
        <v>500000</v>
      </c>
      <c r="J75" s="26">
        <v>500000</v>
      </c>
      <c r="K75" s="26">
        <v>500000</v>
      </c>
      <c r="L75" s="26">
        <v>500000</v>
      </c>
      <c r="M75" s="122">
        <f t="shared" si="4"/>
        <v>2000000</v>
      </c>
    </row>
    <row r="76" spans="7:13" ht="15.75" thickBot="1">
      <c r="G76" s="177"/>
      <c r="H76" s="14">
        <v>5</v>
      </c>
      <c r="I76" s="27">
        <v>0</v>
      </c>
      <c r="J76" s="26">
        <v>500000</v>
      </c>
      <c r="K76" s="26">
        <v>500000</v>
      </c>
      <c r="L76" s="26">
        <v>500000</v>
      </c>
      <c r="M76" s="122">
        <f t="shared" si="4"/>
        <v>1500000</v>
      </c>
    </row>
    <row r="77" spans="7:13" ht="15.75" thickBot="1">
      <c r="G77" s="177"/>
      <c r="H77" s="14">
        <v>7</v>
      </c>
      <c r="I77" s="26">
        <v>1500000</v>
      </c>
      <c r="J77" s="26">
        <v>700000</v>
      </c>
      <c r="K77" s="26">
        <v>700000</v>
      </c>
      <c r="L77" s="26">
        <v>700000</v>
      </c>
      <c r="M77" s="122">
        <f t="shared" si="4"/>
        <v>3600000</v>
      </c>
    </row>
    <row r="78" spans="7:13" ht="15.75" thickBot="1">
      <c r="G78" s="177"/>
      <c r="H78" s="14">
        <v>8</v>
      </c>
      <c r="I78" s="26">
        <v>400000</v>
      </c>
      <c r="J78" s="27">
        <v>0</v>
      </c>
      <c r="K78" s="27">
        <v>0</v>
      </c>
      <c r="L78" s="27">
        <v>0</v>
      </c>
      <c r="M78" s="122">
        <f t="shared" si="4"/>
        <v>400000</v>
      </c>
    </row>
    <row r="79" spans="7:13" ht="15.75" thickBot="1">
      <c r="G79" s="178"/>
      <c r="H79" s="15"/>
      <c r="I79" s="25">
        <v>20780000</v>
      </c>
      <c r="J79" s="25">
        <v>7300000</v>
      </c>
      <c r="K79" s="25">
        <v>7300000</v>
      </c>
      <c r="L79" s="25">
        <v>7300000</v>
      </c>
      <c r="M79" s="125">
        <f t="shared" si="4"/>
        <v>42680000</v>
      </c>
    </row>
    <row r="80" spans="7:13" ht="15.75" thickBot="1">
      <c r="G80" s="174">
        <v>11</v>
      </c>
      <c r="H80" s="8">
        <v>1</v>
      </c>
      <c r="I80" s="23">
        <v>150000</v>
      </c>
      <c r="J80" s="23">
        <v>330000</v>
      </c>
      <c r="K80" s="23">
        <v>550000</v>
      </c>
      <c r="L80" s="23">
        <v>260000</v>
      </c>
      <c r="M80" s="121">
        <f t="shared" si="4"/>
        <v>1290000</v>
      </c>
    </row>
    <row r="81" spans="7:13" ht="15.75" thickBot="1">
      <c r="G81" s="179"/>
      <c r="H81" s="8">
        <v>2</v>
      </c>
      <c r="I81" s="29">
        <v>0</v>
      </c>
      <c r="J81" s="23">
        <v>420000</v>
      </c>
      <c r="K81" s="23">
        <v>150000</v>
      </c>
      <c r="L81" s="23">
        <v>150000</v>
      </c>
      <c r="M81" s="121">
        <f t="shared" si="4"/>
        <v>720000</v>
      </c>
    </row>
    <row r="82" spans="7:13" ht="15.75" thickBot="1">
      <c r="G82" s="179"/>
      <c r="H82" s="8">
        <v>3</v>
      </c>
      <c r="I82" s="23">
        <v>3624400</v>
      </c>
      <c r="J82" s="23">
        <v>2950000</v>
      </c>
      <c r="K82" s="23">
        <v>3539000</v>
      </c>
      <c r="L82" s="23">
        <v>3500000</v>
      </c>
      <c r="M82" s="121">
        <f t="shared" si="4"/>
        <v>13613400</v>
      </c>
    </row>
    <row r="83" spans="7:13" ht="15.75" thickBot="1">
      <c r="G83" s="179"/>
      <c r="H83" s="8">
        <v>4</v>
      </c>
      <c r="I83" s="23">
        <v>300000</v>
      </c>
      <c r="J83" s="29">
        <v>0</v>
      </c>
      <c r="K83" s="29">
        <v>0</v>
      </c>
      <c r="L83" s="29">
        <v>0</v>
      </c>
      <c r="M83" s="121">
        <f t="shared" si="4"/>
        <v>300000</v>
      </c>
    </row>
    <row r="84" spans="7:13" ht="15.75" thickBot="1">
      <c r="G84" s="179"/>
      <c r="H84" s="8">
        <v>6</v>
      </c>
      <c r="I84" s="29">
        <v>0</v>
      </c>
      <c r="J84" s="23">
        <v>200000</v>
      </c>
      <c r="K84" s="29">
        <v>0</v>
      </c>
      <c r="L84" s="29">
        <v>0</v>
      </c>
      <c r="M84" s="121">
        <f t="shared" si="4"/>
        <v>200000</v>
      </c>
    </row>
    <row r="85" spans="7:13" ht="15.75" thickBot="1">
      <c r="G85" s="179"/>
      <c r="H85" s="8">
        <v>7</v>
      </c>
      <c r="I85" s="23">
        <v>1800000</v>
      </c>
      <c r="J85" s="23">
        <v>2000000</v>
      </c>
      <c r="K85" s="23">
        <v>1500000</v>
      </c>
      <c r="L85" s="23">
        <v>1700000</v>
      </c>
      <c r="M85" s="121">
        <f t="shared" si="4"/>
        <v>7000000</v>
      </c>
    </row>
    <row r="86" spans="7:13" ht="15.75" thickBot="1">
      <c r="G86" s="179"/>
      <c r="H86" s="8">
        <v>8</v>
      </c>
      <c r="I86" s="23">
        <v>300000</v>
      </c>
      <c r="J86" s="23">
        <v>150000</v>
      </c>
      <c r="K86" s="29">
        <v>0</v>
      </c>
      <c r="L86" s="23">
        <v>150000</v>
      </c>
      <c r="M86" s="121">
        <f t="shared" si="4"/>
        <v>600000</v>
      </c>
    </row>
    <row r="87" spans="7:13" ht="15.75" thickBot="1">
      <c r="G87" s="175"/>
      <c r="H87" s="13"/>
      <c r="I87" s="24">
        <v>6174400</v>
      </c>
      <c r="J87" s="24">
        <v>6050000</v>
      </c>
      <c r="K87" s="24">
        <v>5739000</v>
      </c>
      <c r="L87" s="24">
        <v>5760000</v>
      </c>
      <c r="M87" s="124">
        <f t="shared" si="4"/>
        <v>23723400</v>
      </c>
    </row>
    <row r="88" spans="7:13" ht="15.75" thickBot="1">
      <c r="G88" s="176">
        <v>12</v>
      </c>
      <c r="H88" s="14">
        <v>3</v>
      </c>
      <c r="I88" s="26">
        <v>1017000</v>
      </c>
      <c r="J88" s="26">
        <v>450000</v>
      </c>
      <c r="K88" s="26">
        <v>548000</v>
      </c>
      <c r="L88" s="26">
        <v>513000</v>
      </c>
      <c r="M88" s="122">
        <f t="shared" ref="M88:M99" si="5">SUM(I88:L88)</f>
        <v>2528000</v>
      </c>
    </row>
    <row r="89" spans="7:13" ht="15.75" thickBot="1">
      <c r="G89" s="177"/>
      <c r="H89" s="14">
        <v>4</v>
      </c>
      <c r="I89" s="27">
        <v>0</v>
      </c>
      <c r="J89" s="26">
        <v>182000</v>
      </c>
      <c r="K89" s="27">
        <v>0</v>
      </c>
      <c r="L89" s="27">
        <v>0</v>
      </c>
      <c r="M89" s="122">
        <f t="shared" si="5"/>
        <v>182000</v>
      </c>
    </row>
    <row r="90" spans="7:13" ht="15.75" thickBot="1">
      <c r="G90" s="177"/>
      <c r="H90" s="14">
        <v>5</v>
      </c>
      <c r="I90" s="26">
        <v>1600000</v>
      </c>
      <c r="J90" s="26">
        <v>1650000</v>
      </c>
      <c r="K90" s="26">
        <v>2200000</v>
      </c>
      <c r="L90" s="26">
        <v>2300000</v>
      </c>
      <c r="M90" s="122">
        <f t="shared" si="5"/>
        <v>7750000</v>
      </c>
    </row>
    <row r="91" spans="7:13" ht="15.75" thickBot="1">
      <c r="G91" s="177"/>
      <c r="H91" s="14">
        <v>8</v>
      </c>
      <c r="I91" s="27">
        <v>0</v>
      </c>
      <c r="J91" s="26">
        <v>400000</v>
      </c>
      <c r="K91" s="27">
        <v>0</v>
      </c>
      <c r="L91" s="27">
        <v>0</v>
      </c>
      <c r="M91" s="122">
        <f t="shared" si="5"/>
        <v>400000</v>
      </c>
    </row>
    <row r="92" spans="7:13" ht="15.75" thickBot="1">
      <c r="G92" s="178"/>
      <c r="H92" s="15"/>
      <c r="I92" s="25">
        <v>2617000</v>
      </c>
      <c r="J92" s="25">
        <v>2682000</v>
      </c>
      <c r="K92" s="25">
        <v>2748000</v>
      </c>
      <c r="L92" s="25">
        <v>2813000</v>
      </c>
      <c r="M92" s="125">
        <f t="shared" si="5"/>
        <v>10860000</v>
      </c>
    </row>
    <row r="93" spans="7:13" ht="15.75" thickBot="1">
      <c r="G93" s="174">
        <v>13</v>
      </c>
      <c r="H93" s="8">
        <v>1</v>
      </c>
      <c r="I93" s="23">
        <v>1404090.23</v>
      </c>
      <c r="J93" s="23">
        <v>776213.16</v>
      </c>
      <c r="K93" s="23">
        <v>1011229.67</v>
      </c>
      <c r="L93" s="23">
        <v>316725.61</v>
      </c>
      <c r="M93" s="121">
        <f t="shared" si="5"/>
        <v>3508258.67</v>
      </c>
    </row>
    <row r="94" spans="7:13" ht="15.75" thickBot="1">
      <c r="G94" s="179"/>
      <c r="H94" s="8">
        <v>2</v>
      </c>
      <c r="I94" s="29">
        <v>0</v>
      </c>
      <c r="J94" s="29">
        <v>0</v>
      </c>
      <c r="K94" s="23">
        <v>147469.76000000001</v>
      </c>
      <c r="L94" s="29">
        <v>0</v>
      </c>
      <c r="M94" s="121">
        <f t="shared" si="5"/>
        <v>147469.76000000001</v>
      </c>
    </row>
    <row r="95" spans="7:13" ht="15.75" thickBot="1">
      <c r="G95" s="179"/>
      <c r="H95" s="8">
        <v>3</v>
      </c>
      <c r="I95" s="23">
        <v>2600314.4900000002</v>
      </c>
      <c r="J95" s="23">
        <v>2469985.6800000002</v>
      </c>
      <c r="K95" s="23">
        <v>2339305.58</v>
      </c>
      <c r="L95" s="23">
        <v>2956213.7</v>
      </c>
      <c r="M95" s="121">
        <f t="shared" si="5"/>
        <v>10365819.449999999</v>
      </c>
    </row>
    <row r="96" spans="7:13" ht="15.75" thickBot="1">
      <c r="G96" s="179"/>
      <c r="H96" s="8">
        <v>4</v>
      </c>
      <c r="I96" s="23">
        <v>1149963.6299999999</v>
      </c>
      <c r="J96" s="23">
        <v>1154683.07</v>
      </c>
      <c r="K96" s="23">
        <v>1061397.7</v>
      </c>
      <c r="L96" s="23">
        <v>1248861.8400000001</v>
      </c>
      <c r="M96" s="121">
        <f t="shared" si="5"/>
        <v>4614906.24</v>
      </c>
    </row>
    <row r="97" spans="7:13" ht="15.75" thickBot="1">
      <c r="G97" s="179"/>
      <c r="H97" s="8">
        <v>5</v>
      </c>
      <c r="I97" s="23">
        <v>1075725.04</v>
      </c>
      <c r="J97" s="23">
        <v>940061.16</v>
      </c>
      <c r="K97" s="23">
        <v>1011662.21</v>
      </c>
      <c r="L97" s="23">
        <v>1277385.6299999999</v>
      </c>
      <c r="M97" s="121">
        <f t="shared" si="5"/>
        <v>4304834.04</v>
      </c>
    </row>
    <row r="98" spans="7:13" ht="15.75" thickBot="1">
      <c r="G98" s="179"/>
      <c r="H98" s="8">
        <v>8</v>
      </c>
      <c r="I98" s="23">
        <v>582840</v>
      </c>
      <c r="J98" s="23">
        <v>408056.93</v>
      </c>
      <c r="K98" s="23">
        <v>428935.07</v>
      </c>
      <c r="L98" s="23">
        <v>449813.22</v>
      </c>
      <c r="M98" s="121">
        <f t="shared" si="5"/>
        <v>1869645.22</v>
      </c>
    </row>
    <row r="99" spans="7:13" ht="15.75" thickBot="1">
      <c r="G99" s="175"/>
      <c r="H99" s="13"/>
      <c r="I99" s="24">
        <v>6812933.3899999997</v>
      </c>
      <c r="J99" s="24">
        <v>5749000</v>
      </c>
      <c r="K99" s="24">
        <v>5999999.9900000002</v>
      </c>
      <c r="L99" s="24">
        <v>6249000</v>
      </c>
      <c r="M99" s="124">
        <f t="shared" si="5"/>
        <v>24810933.380000003</v>
      </c>
    </row>
    <row r="100" spans="7:13" ht="15.75" thickBot="1">
      <c r="G100" s="176">
        <v>14</v>
      </c>
      <c r="H100" s="14">
        <v>1</v>
      </c>
      <c r="I100" s="26">
        <v>449860.99</v>
      </c>
      <c r="J100" s="26">
        <v>561381.66</v>
      </c>
      <c r="K100" s="26">
        <v>748508.88</v>
      </c>
      <c r="L100" s="26">
        <v>748508.88</v>
      </c>
      <c r="M100" s="122">
        <f t="shared" ref="M100:M112" si="6">SUM(I100:L100)</f>
        <v>2508260.41</v>
      </c>
    </row>
    <row r="101" spans="7:13" ht="15.75" thickBot="1">
      <c r="G101" s="177"/>
      <c r="H101" s="14">
        <v>3</v>
      </c>
      <c r="I101" s="27">
        <v>0</v>
      </c>
      <c r="J101" s="26">
        <v>336828.99</v>
      </c>
      <c r="K101" s="26">
        <v>449105.32</v>
      </c>
      <c r="L101" s="26">
        <v>449105.32</v>
      </c>
      <c r="M101" s="122">
        <f t="shared" si="6"/>
        <v>1235039.6300000001</v>
      </c>
    </row>
    <row r="102" spans="7:13" ht="15.75" thickBot="1">
      <c r="G102" s="177"/>
      <c r="H102" s="14">
        <v>5</v>
      </c>
      <c r="I102" s="26">
        <v>179944.39</v>
      </c>
      <c r="J102" s="26">
        <v>150000</v>
      </c>
      <c r="K102" s="26">
        <v>133068.25</v>
      </c>
      <c r="L102" s="26">
        <v>133068.25</v>
      </c>
      <c r="M102" s="122">
        <f t="shared" si="6"/>
        <v>596080.89</v>
      </c>
    </row>
    <row r="103" spans="7:13" ht="15.75" thickBot="1">
      <c r="G103" s="177"/>
      <c r="H103" s="14">
        <v>7</v>
      </c>
      <c r="I103" s="26">
        <v>1079666.3600000001</v>
      </c>
      <c r="J103" s="26">
        <v>1122763.32</v>
      </c>
      <c r="K103" s="26">
        <v>1497017.75</v>
      </c>
      <c r="L103" s="26">
        <v>1497017.75</v>
      </c>
      <c r="M103" s="122">
        <f t="shared" si="6"/>
        <v>5196465.18</v>
      </c>
    </row>
    <row r="104" spans="7:13" ht="15.75" thickBot="1">
      <c r="G104" s="177"/>
      <c r="H104" s="14">
        <v>8</v>
      </c>
      <c r="I104" s="26">
        <v>89972.2</v>
      </c>
      <c r="J104" s="26">
        <v>74552.67</v>
      </c>
      <c r="K104" s="26">
        <v>166335.31</v>
      </c>
      <c r="L104" s="26">
        <v>166335.31</v>
      </c>
      <c r="M104" s="122">
        <f t="shared" si="6"/>
        <v>497195.49</v>
      </c>
    </row>
    <row r="105" spans="7:13" ht="15.75" thickBot="1">
      <c r="G105" s="178"/>
      <c r="H105" s="15"/>
      <c r="I105" s="25">
        <v>1799443.94</v>
      </c>
      <c r="J105" s="25">
        <v>2245526.64</v>
      </c>
      <c r="K105" s="25">
        <v>2994035.51</v>
      </c>
      <c r="L105" s="25">
        <v>2994035.51</v>
      </c>
      <c r="M105" s="125">
        <f t="shared" si="6"/>
        <v>10033041.6</v>
      </c>
    </row>
    <row r="106" spans="7:13" ht="15.75" thickBot="1">
      <c r="G106" s="174">
        <v>15</v>
      </c>
      <c r="H106" s="8">
        <v>1</v>
      </c>
      <c r="I106" s="23">
        <v>890000</v>
      </c>
      <c r="J106" s="23">
        <v>970000</v>
      </c>
      <c r="K106" s="23">
        <v>370000</v>
      </c>
      <c r="L106" s="29">
        <v>0</v>
      </c>
      <c r="M106" s="121">
        <f t="shared" si="6"/>
        <v>2230000</v>
      </c>
    </row>
    <row r="107" spans="7:13" ht="15.75" thickBot="1">
      <c r="G107" s="179"/>
      <c r="H107" s="8">
        <v>2</v>
      </c>
      <c r="I107" s="29">
        <v>0</v>
      </c>
      <c r="J107" s="29">
        <v>0</v>
      </c>
      <c r="K107" s="29">
        <v>0</v>
      </c>
      <c r="L107" s="23">
        <v>300000</v>
      </c>
      <c r="M107" s="121">
        <f t="shared" si="6"/>
        <v>300000</v>
      </c>
    </row>
    <row r="108" spans="7:13" ht="15.75" thickBot="1">
      <c r="G108" s="179"/>
      <c r="H108" s="8">
        <v>3</v>
      </c>
      <c r="I108" s="23">
        <v>1771000</v>
      </c>
      <c r="J108" s="23">
        <v>1793000</v>
      </c>
      <c r="K108" s="23">
        <v>2400000</v>
      </c>
      <c r="L108" s="23">
        <v>2735826.58</v>
      </c>
      <c r="M108" s="121">
        <f t="shared" si="6"/>
        <v>8699826.5800000001</v>
      </c>
    </row>
    <row r="109" spans="7:13" ht="15.75" thickBot="1">
      <c r="G109" s="179"/>
      <c r="H109" s="8">
        <v>5</v>
      </c>
      <c r="I109" s="23">
        <v>380000</v>
      </c>
      <c r="J109" s="29">
        <v>0</v>
      </c>
      <c r="K109" s="29">
        <v>0</v>
      </c>
      <c r="L109" s="23">
        <v>297173.42</v>
      </c>
      <c r="M109" s="121">
        <f t="shared" si="6"/>
        <v>677173.41999999993</v>
      </c>
    </row>
    <row r="110" spans="7:13" ht="15.75" thickBot="1">
      <c r="G110" s="179"/>
      <c r="H110" s="8">
        <v>7</v>
      </c>
      <c r="I110" s="29">
        <v>0</v>
      </c>
      <c r="J110" s="29">
        <v>0</v>
      </c>
      <c r="K110" s="23">
        <v>457000</v>
      </c>
      <c r="L110" s="29">
        <v>0</v>
      </c>
      <c r="M110" s="121">
        <f t="shared" si="6"/>
        <v>457000</v>
      </c>
    </row>
    <row r="111" spans="7:13" ht="15.75" thickBot="1">
      <c r="G111" s="179"/>
      <c r="H111" s="8">
        <v>8</v>
      </c>
      <c r="I111" s="29">
        <v>0</v>
      </c>
      <c r="J111" s="23">
        <v>370000</v>
      </c>
      <c r="K111" s="29">
        <v>0</v>
      </c>
      <c r="L111" s="29">
        <v>0</v>
      </c>
      <c r="M111" s="121">
        <f t="shared" si="6"/>
        <v>370000</v>
      </c>
    </row>
    <row r="112" spans="7:13" ht="15.75" thickBot="1">
      <c r="G112" s="175"/>
      <c r="H112" s="13"/>
      <c r="I112" s="24">
        <v>3041000</v>
      </c>
      <c r="J112" s="24">
        <v>3133000</v>
      </c>
      <c r="K112" s="24">
        <v>3227000</v>
      </c>
      <c r="L112" s="24">
        <v>3333000</v>
      </c>
      <c r="M112" s="124">
        <f t="shared" si="6"/>
        <v>12734000</v>
      </c>
    </row>
    <row r="113" spans="7:13" ht="15.75" thickBot="1">
      <c r="G113" s="176">
        <v>16</v>
      </c>
      <c r="H113" s="21">
        <v>1</v>
      </c>
      <c r="I113" s="35">
        <v>170281.72</v>
      </c>
      <c r="J113" s="35">
        <v>170215.48</v>
      </c>
      <c r="K113" s="35">
        <v>450000</v>
      </c>
      <c r="L113" s="35">
        <v>500000</v>
      </c>
      <c r="M113" s="122">
        <f t="shared" ref="M113:M126" si="7">SUM(I113:L113)</f>
        <v>1290497.2</v>
      </c>
    </row>
    <row r="114" spans="7:13" ht="15.75" thickBot="1">
      <c r="G114" s="177"/>
      <c r="H114" s="14">
        <v>2</v>
      </c>
      <c r="I114" s="27">
        <v>0</v>
      </c>
      <c r="J114" s="26">
        <v>700000</v>
      </c>
      <c r="K114" s="26">
        <v>200000</v>
      </c>
      <c r="L114" s="26">
        <v>200000</v>
      </c>
      <c r="M114" s="122">
        <f t="shared" si="7"/>
        <v>1100000</v>
      </c>
    </row>
    <row r="115" spans="7:13" ht="15.75" thickBot="1">
      <c r="G115" s="177"/>
      <c r="H115" s="14">
        <v>3</v>
      </c>
      <c r="I115" s="26">
        <v>2437290.9900000002</v>
      </c>
      <c r="J115" s="26">
        <v>562709.01</v>
      </c>
      <c r="K115" s="26">
        <v>1800000</v>
      </c>
      <c r="L115" s="26">
        <v>1500000</v>
      </c>
      <c r="M115" s="122">
        <f t="shared" si="7"/>
        <v>6300000</v>
      </c>
    </row>
    <row r="116" spans="7:13" ht="15.75" thickBot="1">
      <c r="G116" s="177"/>
      <c r="H116" s="14">
        <v>4</v>
      </c>
      <c r="I116" s="26">
        <v>253429.5</v>
      </c>
      <c r="J116" s="26">
        <v>346570.5</v>
      </c>
      <c r="K116" s="26">
        <v>399000</v>
      </c>
      <c r="L116" s="26">
        <v>300000</v>
      </c>
      <c r="M116" s="122">
        <f t="shared" si="7"/>
        <v>1299000</v>
      </c>
    </row>
    <row r="117" spans="7:13" ht="15.75" thickBot="1">
      <c r="G117" s="177"/>
      <c r="H117" s="14">
        <v>5</v>
      </c>
      <c r="I117" s="27">
        <v>0</v>
      </c>
      <c r="J117" s="26">
        <v>1749000</v>
      </c>
      <c r="K117" s="26">
        <v>900000</v>
      </c>
      <c r="L117" s="26">
        <v>900000</v>
      </c>
      <c r="M117" s="122">
        <f t="shared" si="7"/>
        <v>3549000</v>
      </c>
    </row>
    <row r="118" spans="7:13" ht="15.75" thickBot="1">
      <c r="G118" s="177"/>
      <c r="H118" s="14">
        <v>7</v>
      </c>
      <c r="I118" s="26">
        <v>400000</v>
      </c>
      <c r="J118" s="27">
        <v>0</v>
      </c>
      <c r="K118" s="27">
        <v>0</v>
      </c>
      <c r="L118" s="26">
        <v>600000</v>
      </c>
      <c r="M118" s="122">
        <f t="shared" si="7"/>
        <v>1000000</v>
      </c>
    </row>
    <row r="119" spans="7:13" ht="15.75" thickBot="1">
      <c r="G119" s="178"/>
      <c r="H119" s="15"/>
      <c r="I119" s="25">
        <v>3261002.21</v>
      </c>
      <c r="J119" s="25">
        <v>3528494.99</v>
      </c>
      <c r="K119" s="25">
        <v>3749000</v>
      </c>
      <c r="L119" s="25">
        <v>4000000</v>
      </c>
      <c r="M119" s="125">
        <f t="shared" si="7"/>
        <v>14538497.199999999</v>
      </c>
    </row>
    <row r="120" spans="7:13" ht="15.75" thickBot="1">
      <c r="G120" s="174">
        <v>17</v>
      </c>
      <c r="H120" s="8">
        <v>1</v>
      </c>
      <c r="I120" s="23">
        <v>270000</v>
      </c>
      <c r="J120" s="23">
        <v>1168172.33</v>
      </c>
      <c r="K120" s="23">
        <v>682796.65</v>
      </c>
      <c r="L120" s="23">
        <v>500000</v>
      </c>
      <c r="M120" s="121">
        <f t="shared" si="7"/>
        <v>2620968.98</v>
      </c>
    </row>
    <row r="121" spans="7:13" ht="15.75" thickBot="1">
      <c r="G121" s="179"/>
      <c r="H121" s="8">
        <v>2</v>
      </c>
      <c r="I121" s="29">
        <v>0</v>
      </c>
      <c r="J121" s="29">
        <v>0</v>
      </c>
      <c r="K121" s="23">
        <v>96014.16</v>
      </c>
      <c r="L121" s="29">
        <v>0</v>
      </c>
      <c r="M121" s="121">
        <f t="shared" si="7"/>
        <v>96014.16</v>
      </c>
    </row>
    <row r="122" spans="7:13" ht="15.75" thickBot="1">
      <c r="G122" s="179"/>
      <c r="H122" s="8">
        <v>3</v>
      </c>
      <c r="I122" s="23">
        <v>935932.91</v>
      </c>
      <c r="J122" s="23">
        <v>1196993.3700000001</v>
      </c>
      <c r="K122" s="23">
        <v>1959397.91</v>
      </c>
      <c r="L122" s="23">
        <v>1250067.0900000001</v>
      </c>
      <c r="M122" s="121">
        <f t="shared" si="7"/>
        <v>5342391.28</v>
      </c>
    </row>
    <row r="123" spans="7:13" ht="15.75" thickBot="1">
      <c r="G123" s="179"/>
      <c r="H123" s="8">
        <v>4</v>
      </c>
      <c r="I123" s="29">
        <v>0</v>
      </c>
      <c r="J123" s="23">
        <v>300000</v>
      </c>
      <c r="K123" s="29">
        <v>0</v>
      </c>
      <c r="L123" s="29">
        <v>0</v>
      </c>
      <c r="M123" s="121">
        <f t="shared" si="7"/>
        <v>300000</v>
      </c>
    </row>
    <row r="124" spans="7:13" ht="15.75" thickBot="1">
      <c r="G124" s="179"/>
      <c r="H124" s="8">
        <v>5</v>
      </c>
      <c r="I124" s="23">
        <v>605328.98</v>
      </c>
      <c r="J124" s="23">
        <v>498784.73</v>
      </c>
      <c r="K124" s="23">
        <v>461791.28</v>
      </c>
      <c r="L124" s="23">
        <v>1074484.52</v>
      </c>
      <c r="M124" s="121">
        <f t="shared" si="7"/>
        <v>2640389.5099999998</v>
      </c>
    </row>
    <row r="125" spans="7:13" ht="15.75" thickBot="1">
      <c r="G125" s="179"/>
      <c r="H125" s="8">
        <v>8</v>
      </c>
      <c r="I125" s="23">
        <v>135000</v>
      </c>
      <c r="J125" s="29">
        <v>0</v>
      </c>
      <c r="K125" s="29">
        <v>0</v>
      </c>
      <c r="L125" s="23">
        <v>1129206.5</v>
      </c>
      <c r="M125" s="121">
        <f t="shared" si="7"/>
        <v>1264206.5</v>
      </c>
    </row>
    <row r="126" spans="7:13" ht="15.75" thickBot="1">
      <c r="G126" s="175"/>
      <c r="H126" s="13"/>
      <c r="I126" s="24">
        <v>1946261.89</v>
      </c>
      <c r="J126" s="24">
        <v>3163950.43</v>
      </c>
      <c r="K126" s="24">
        <v>3200000</v>
      </c>
      <c r="L126" s="24">
        <v>3953758.11</v>
      </c>
      <c r="M126" s="124">
        <f t="shared" si="7"/>
        <v>12263970.43</v>
      </c>
    </row>
    <row r="127" spans="7:13" ht="15.75" thickBot="1">
      <c r="G127" s="176">
        <v>18</v>
      </c>
      <c r="H127" s="14">
        <v>1</v>
      </c>
      <c r="I127" s="27">
        <v>0</v>
      </c>
      <c r="J127" s="27">
        <v>0</v>
      </c>
      <c r="K127" s="26">
        <v>180000</v>
      </c>
      <c r="L127" s="27">
        <v>0</v>
      </c>
      <c r="M127" s="122">
        <f t="shared" ref="M127:M139" si="8">SUM(I127:L127)</f>
        <v>180000</v>
      </c>
    </row>
    <row r="128" spans="7:13" ht="15.75" thickBot="1">
      <c r="G128" s="177"/>
      <c r="H128" s="14">
        <v>3</v>
      </c>
      <c r="I128" s="27">
        <v>0</v>
      </c>
      <c r="J128" s="26">
        <v>885000</v>
      </c>
      <c r="K128" s="26">
        <v>590000</v>
      </c>
      <c r="L128" s="26">
        <v>800000</v>
      </c>
      <c r="M128" s="122">
        <f t="shared" si="8"/>
        <v>2275000</v>
      </c>
    </row>
    <row r="129" spans="7:13" ht="15.75" thickBot="1">
      <c r="G129" s="177"/>
      <c r="H129" s="14">
        <v>5</v>
      </c>
      <c r="I129" s="27">
        <v>0</v>
      </c>
      <c r="J129" s="27">
        <v>0</v>
      </c>
      <c r="K129" s="26">
        <v>197000</v>
      </c>
      <c r="L129" s="26">
        <v>276000</v>
      </c>
      <c r="M129" s="122">
        <f t="shared" si="8"/>
        <v>473000</v>
      </c>
    </row>
    <row r="130" spans="7:13" ht="15.75" thickBot="1">
      <c r="G130" s="177"/>
      <c r="H130" s="14">
        <v>7</v>
      </c>
      <c r="I130" s="27">
        <v>0</v>
      </c>
      <c r="J130" s="27">
        <v>0</v>
      </c>
      <c r="K130" s="27">
        <v>0</v>
      </c>
      <c r="L130" s="26">
        <v>400000</v>
      </c>
      <c r="M130" s="122">
        <f t="shared" si="8"/>
        <v>400000</v>
      </c>
    </row>
    <row r="131" spans="7:13" ht="15.75" thickBot="1">
      <c r="G131" s="177"/>
      <c r="H131" s="14">
        <v>8</v>
      </c>
      <c r="I131" s="27">
        <v>0</v>
      </c>
      <c r="J131" s="27">
        <v>0</v>
      </c>
      <c r="K131" s="26">
        <v>140000</v>
      </c>
      <c r="L131" s="27">
        <v>0</v>
      </c>
      <c r="M131" s="122">
        <f t="shared" si="8"/>
        <v>140000</v>
      </c>
    </row>
    <row r="132" spans="7:13" ht="15.75" thickBot="1">
      <c r="G132" s="178"/>
      <c r="H132" s="15"/>
      <c r="I132" s="30">
        <v>0</v>
      </c>
      <c r="J132" s="25">
        <v>885000</v>
      </c>
      <c r="K132" s="25">
        <v>1107000</v>
      </c>
      <c r="L132" s="25">
        <v>1476000</v>
      </c>
      <c r="M132" s="125">
        <f t="shared" si="8"/>
        <v>3468000</v>
      </c>
    </row>
    <row r="133" spans="7:13" ht="15.75" thickBot="1">
      <c r="G133" s="174">
        <v>19</v>
      </c>
      <c r="H133" s="8">
        <v>2</v>
      </c>
      <c r="I133" s="29">
        <v>0</v>
      </c>
      <c r="J133" s="23">
        <v>150000</v>
      </c>
      <c r="K133" s="29">
        <v>0</v>
      </c>
      <c r="L133" s="23">
        <v>150000</v>
      </c>
      <c r="M133" s="121">
        <f t="shared" si="8"/>
        <v>300000</v>
      </c>
    </row>
    <row r="134" spans="7:13" ht="15.75" thickBot="1">
      <c r="G134" s="179"/>
      <c r="H134" s="8">
        <v>3</v>
      </c>
      <c r="I134" s="23">
        <v>4200000</v>
      </c>
      <c r="J134" s="23">
        <v>3640000</v>
      </c>
      <c r="K134" s="23">
        <v>4250000</v>
      </c>
      <c r="L134" s="23">
        <v>3900000</v>
      </c>
      <c r="M134" s="121">
        <f t="shared" si="8"/>
        <v>15990000</v>
      </c>
    </row>
    <row r="135" spans="7:13" ht="15.75" thickBot="1">
      <c r="G135" s="179"/>
      <c r="H135" s="8">
        <v>4</v>
      </c>
      <c r="I135" s="23">
        <v>500000</v>
      </c>
      <c r="J135" s="23">
        <v>650000</v>
      </c>
      <c r="K135" s="23">
        <v>650000</v>
      </c>
      <c r="L135" s="23">
        <v>550000</v>
      </c>
      <c r="M135" s="121">
        <f t="shared" si="8"/>
        <v>2350000</v>
      </c>
    </row>
    <row r="136" spans="7:13" ht="15.75" thickBot="1">
      <c r="G136" s="179"/>
      <c r="H136" s="8">
        <v>5</v>
      </c>
      <c r="I136" s="23">
        <v>1600000</v>
      </c>
      <c r="J136" s="23">
        <v>1910000</v>
      </c>
      <c r="K136" s="23">
        <v>1650000</v>
      </c>
      <c r="L136" s="23">
        <v>1950000</v>
      </c>
      <c r="M136" s="121">
        <f t="shared" si="8"/>
        <v>7110000</v>
      </c>
    </row>
    <row r="137" spans="7:13" ht="15.75" thickBot="1">
      <c r="G137" s="179"/>
      <c r="H137" s="8">
        <v>6</v>
      </c>
      <c r="I137" s="23">
        <v>300000</v>
      </c>
      <c r="J137" s="23">
        <v>300000</v>
      </c>
      <c r="K137" s="23">
        <v>300000</v>
      </c>
      <c r="L137" s="23">
        <v>300000</v>
      </c>
      <c r="M137" s="121">
        <f t="shared" si="8"/>
        <v>1200000</v>
      </c>
    </row>
    <row r="138" spans="7:13" ht="15.75" thickBot="1">
      <c r="G138" s="179"/>
      <c r="H138" s="8">
        <v>8</v>
      </c>
      <c r="I138" s="29">
        <v>0</v>
      </c>
      <c r="J138" s="23">
        <v>150000</v>
      </c>
      <c r="K138" s="23">
        <v>150000</v>
      </c>
      <c r="L138" s="23">
        <v>150000</v>
      </c>
      <c r="M138" s="121">
        <f t="shared" si="8"/>
        <v>450000</v>
      </c>
    </row>
    <row r="139" spans="7:13" ht="15.75" thickBot="1">
      <c r="G139" s="175"/>
      <c r="H139" s="13"/>
      <c r="I139" s="24">
        <v>6600000</v>
      </c>
      <c r="J139" s="24">
        <v>6800000</v>
      </c>
      <c r="K139" s="24">
        <v>7000000</v>
      </c>
      <c r="L139" s="24">
        <v>7000000</v>
      </c>
      <c r="M139" s="124">
        <f t="shared" si="8"/>
        <v>27400000</v>
      </c>
    </row>
    <row r="140" spans="7:13" ht="15.75" thickBot="1">
      <c r="G140" s="176" t="s">
        <v>231</v>
      </c>
      <c r="H140" s="14">
        <v>1</v>
      </c>
      <c r="I140" s="27">
        <v>0</v>
      </c>
      <c r="J140" s="26">
        <v>1418606.03</v>
      </c>
      <c r="K140" s="26">
        <v>935870.11</v>
      </c>
      <c r="L140" s="26">
        <v>487290.03</v>
      </c>
      <c r="M140" s="122">
        <f t="shared" ref="M140:M152" si="9">SUM(I140:L140)</f>
        <v>2841766.17</v>
      </c>
    </row>
    <row r="141" spans="7:13" ht="15.75" thickBot="1">
      <c r="G141" s="177"/>
      <c r="H141" s="14">
        <v>2</v>
      </c>
      <c r="I141" s="27">
        <v>0</v>
      </c>
      <c r="J141" s="27">
        <v>0</v>
      </c>
      <c r="K141" s="27">
        <v>0</v>
      </c>
      <c r="L141" s="26">
        <v>141177.49</v>
      </c>
      <c r="M141" s="122">
        <f t="shared" si="9"/>
        <v>141177.49</v>
      </c>
    </row>
    <row r="142" spans="7:13" ht="15.75" thickBot="1">
      <c r="G142" s="177"/>
      <c r="H142" s="14">
        <v>3</v>
      </c>
      <c r="I142" s="26">
        <v>2234883.92</v>
      </c>
      <c r="J142" s="26">
        <v>2461422.2799999998</v>
      </c>
      <c r="K142" s="26">
        <v>1655218.59</v>
      </c>
      <c r="L142" s="26">
        <v>1303281.76</v>
      </c>
      <c r="M142" s="122">
        <f t="shared" si="9"/>
        <v>7654806.5499999989</v>
      </c>
    </row>
    <row r="143" spans="7:13" ht="15.75" thickBot="1">
      <c r="G143" s="177"/>
      <c r="H143" s="14">
        <v>4</v>
      </c>
      <c r="I143" s="27">
        <v>0</v>
      </c>
      <c r="J143" s="27">
        <v>0</v>
      </c>
      <c r="K143" s="26">
        <v>437194.8</v>
      </c>
      <c r="L143" s="27">
        <v>0</v>
      </c>
      <c r="M143" s="122">
        <f t="shared" si="9"/>
        <v>437194.8</v>
      </c>
    </row>
    <row r="144" spans="7:13" ht="15.75" thickBot="1">
      <c r="G144" s="177"/>
      <c r="H144" s="14">
        <v>5</v>
      </c>
      <c r="I144" s="26">
        <v>461339.93</v>
      </c>
      <c r="J144" s="26">
        <v>976580.05</v>
      </c>
      <c r="K144" s="26">
        <v>588660.06999999995</v>
      </c>
      <c r="L144" s="27">
        <v>0</v>
      </c>
      <c r="M144" s="122">
        <f t="shared" si="9"/>
        <v>2026580.0499999998</v>
      </c>
    </row>
    <row r="145" spans="7:13" ht="15.75" thickBot="1">
      <c r="G145" s="177"/>
      <c r="H145" s="14">
        <v>8</v>
      </c>
      <c r="I145" s="26">
        <v>175000</v>
      </c>
      <c r="J145" s="26">
        <v>1086155.83</v>
      </c>
      <c r="K145" s="26">
        <v>143787.88</v>
      </c>
      <c r="L145" s="26">
        <v>578181.81999999995</v>
      </c>
      <c r="M145" s="122">
        <f t="shared" si="9"/>
        <v>1983125.5299999998</v>
      </c>
    </row>
    <row r="146" spans="7:13" ht="15.75" thickBot="1">
      <c r="G146" s="178"/>
      <c r="H146" s="15"/>
      <c r="I146" s="25">
        <v>2871223.85</v>
      </c>
      <c r="J146" s="25">
        <v>5942764.1900000004</v>
      </c>
      <c r="K146" s="25">
        <v>3760731.45</v>
      </c>
      <c r="L146" s="25">
        <v>2509931.1</v>
      </c>
      <c r="M146" s="125">
        <f t="shared" si="9"/>
        <v>15084650.590000002</v>
      </c>
    </row>
    <row r="147" spans="7:13" ht="15.75" thickBot="1">
      <c r="G147" s="174">
        <v>22</v>
      </c>
      <c r="H147" s="8">
        <v>1</v>
      </c>
      <c r="I147" s="23">
        <v>40000</v>
      </c>
      <c r="J147" s="23">
        <v>222459.16</v>
      </c>
      <c r="K147" s="23">
        <v>690000</v>
      </c>
      <c r="L147" s="23">
        <v>215000</v>
      </c>
      <c r="M147" s="121">
        <f t="shared" si="9"/>
        <v>1167459.1600000001</v>
      </c>
    </row>
    <row r="148" spans="7:13" ht="15.75" thickBot="1">
      <c r="G148" s="179"/>
      <c r="H148" s="8">
        <v>2</v>
      </c>
      <c r="I148" s="23">
        <v>150000</v>
      </c>
      <c r="J148" s="23">
        <v>370000</v>
      </c>
      <c r="K148" s="23">
        <v>150000</v>
      </c>
      <c r="L148" s="23">
        <v>150000</v>
      </c>
      <c r="M148" s="121">
        <f t="shared" si="9"/>
        <v>820000</v>
      </c>
    </row>
    <row r="149" spans="7:13" ht="15.75" thickBot="1">
      <c r="G149" s="179"/>
      <c r="H149" s="8">
        <v>3</v>
      </c>
      <c r="I149" s="23">
        <v>441878.46</v>
      </c>
      <c r="J149" s="23">
        <v>1792955.3</v>
      </c>
      <c r="K149" s="23">
        <v>862947.47</v>
      </c>
      <c r="L149" s="23">
        <v>477684.64</v>
      </c>
      <c r="M149" s="121">
        <f t="shared" si="9"/>
        <v>3575465.8700000006</v>
      </c>
    </row>
    <row r="150" spans="7:13" ht="15.75" thickBot="1">
      <c r="G150" s="179"/>
      <c r="H150" s="8">
        <v>4</v>
      </c>
      <c r="I150" s="23">
        <v>235000</v>
      </c>
      <c r="J150" s="23">
        <v>386070.66</v>
      </c>
      <c r="K150" s="23">
        <v>381550.5</v>
      </c>
      <c r="L150" s="23">
        <v>1396550.49</v>
      </c>
      <c r="M150" s="121">
        <f t="shared" si="9"/>
        <v>2399171.65</v>
      </c>
    </row>
    <row r="151" spans="7:13" ht="15.75" thickBot="1">
      <c r="G151" s="179"/>
      <c r="H151" s="8">
        <v>5</v>
      </c>
      <c r="I151" s="29">
        <v>0</v>
      </c>
      <c r="J151" s="29">
        <v>0</v>
      </c>
      <c r="K151" s="23">
        <v>189863.92</v>
      </c>
      <c r="L151" s="29">
        <v>0</v>
      </c>
      <c r="M151" s="121">
        <f t="shared" si="9"/>
        <v>189863.92</v>
      </c>
    </row>
    <row r="152" spans="7:13" ht="15.75" thickBot="1">
      <c r="G152" s="175"/>
      <c r="H152" s="13"/>
      <c r="I152" s="24">
        <v>866878.46</v>
      </c>
      <c r="J152" s="24">
        <v>2771485.12</v>
      </c>
      <c r="K152" s="24">
        <v>2274361.89</v>
      </c>
      <c r="L152" s="24">
        <v>2239235.13</v>
      </c>
      <c r="M152" s="124">
        <f t="shared" si="9"/>
        <v>8151960.6000000006</v>
      </c>
    </row>
    <row r="153" spans="7:13" ht="36.75" customHeight="1" thickBot="1">
      <c r="G153" s="31" t="s">
        <v>235</v>
      </c>
      <c r="H153" s="40"/>
      <c r="I153" s="32">
        <v>306050066.39999998</v>
      </c>
      <c r="J153" s="33">
        <v>154055400.65000001</v>
      </c>
      <c r="K153" s="33">
        <v>156326510</v>
      </c>
      <c r="L153" s="33">
        <v>155657232.15000001</v>
      </c>
      <c r="M153" s="123">
        <f>SUM(I153:L153)</f>
        <v>772089209.19999993</v>
      </c>
    </row>
  </sheetData>
  <mergeCells count="41">
    <mergeCell ref="G140:G146"/>
    <mergeCell ref="G147:G152"/>
    <mergeCell ref="G106:G112"/>
    <mergeCell ref="G113:G119"/>
    <mergeCell ref="G120:G126"/>
    <mergeCell ref="G127:G132"/>
    <mergeCell ref="G133:G139"/>
    <mergeCell ref="G72:G79"/>
    <mergeCell ref="G80:G87"/>
    <mergeCell ref="G88:G92"/>
    <mergeCell ref="G93:G99"/>
    <mergeCell ref="G100:G105"/>
    <mergeCell ref="G37:G43"/>
    <mergeCell ref="G44:G51"/>
    <mergeCell ref="G52:G59"/>
    <mergeCell ref="G60:G64"/>
    <mergeCell ref="G65:G71"/>
    <mergeCell ref="B16:D16"/>
    <mergeCell ref="G17:G18"/>
    <mergeCell ref="G19:G24"/>
    <mergeCell ref="G25:G28"/>
    <mergeCell ref="G29:G36"/>
    <mergeCell ref="H13:K13"/>
    <mergeCell ref="L5:S5"/>
    <mergeCell ref="L6:S6"/>
    <mergeCell ref="L7:S7"/>
    <mergeCell ref="L8:S8"/>
    <mergeCell ref="L9:S9"/>
    <mergeCell ref="L10:S10"/>
    <mergeCell ref="L11:S11"/>
    <mergeCell ref="L12:S12"/>
    <mergeCell ref="L13:S13"/>
    <mergeCell ref="H6:K6"/>
    <mergeCell ref="H7:K7"/>
    <mergeCell ref="H8:K8"/>
    <mergeCell ref="H9:K9"/>
    <mergeCell ref="H10:K10"/>
    <mergeCell ref="O2:S2"/>
    <mergeCell ref="H5:K5"/>
    <mergeCell ref="H11:K11"/>
    <mergeCell ref="H12:K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Decretos</vt:lpstr>
      <vt:lpstr>Uso insignificante</vt:lpstr>
      <vt:lpstr>PI 20-23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Stela</dc:creator>
  <cp:lastModifiedBy>Maria Lucia Grisi Grandini Magri</cp:lastModifiedBy>
  <dcterms:created xsi:type="dcterms:W3CDTF">2021-05-04T19:09:00Z</dcterms:created>
  <dcterms:modified xsi:type="dcterms:W3CDTF">2021-09-14T11:58:07Z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8F6551737DD44D4EAEE0AE690DFF3F40</vt:lpwstr>
  </property>
  <property fmtid="{D5CDD505-2E9C-101B-9397-08002B2CF9AE}" pid="3" name="KSOProductBuildVer">
    <vt:lpwstr>1046-11.2.0.10258</vt:lpwstr>
  </property>
</Properties>
</file>